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S14" i="1" l="1"/>
  <c r="J43" i="1" l="1"/>
  <c r="J45" i="1"/>
  <c r="L45" i="1"/>
  <c r="L43" i="1"/>
  <c r="J29" i="1" l="1"/>
  <c r="J26" i="1"/>
  <c r="K42" i="1"/>
  <c r="J14" i="1"/>
  <c r="J22" i="1"/>
  <c r="J18" i="1"/>
  <c r="J15" i="1"/>
  <c r="N17" i="1"/>
  <c r="N15" i="1"/>
  <c r="N14" i="1"/>
  <c r="N42" i="1"/>
  <c r="L42" i="1"/>
  <c r="L17" i="1"/>
  <c r="L15" i="1"/>
  <c r="L14" i="1"/>
  <c r="O26" i="1" l="1"/>
  <c r="M26" i="1"/>
  <c r="K26" i="1"/>
  <c r="L30" i="1" l="1"/>
  <c r="J30" i="1" l="1"/>
  <c r="J21" i="1"/>
  <c r="P22" i="1"/>
  <c r="O22" i="1"/>
  <c r="M22" i="1"/>
  <c r="K22" i="1"/>
  <c r="J41" i="1"/>
  <c r="J33" i="1"/>
  <c r="P18" i="1" l="1"/>
  <c r="O18" i="1"/>
  <c r="N18" i="1"/>
  <c r="M18" i="1"/>
  <c r="L18" i="1"/>
  <c r="K18" i="1"/>
  <c r="P38" i="1" l="1"/>
  <c r="P42" i="1" s="1"/>
  <c r="O42" i="1"/>
  <c r="N38" i="1"/>
  <c r="M38" i="1"/>
  <c r="L38" i="1"/>
  <c r="K38" i="1"/>
  <c r="J39" i="1"/>
  <c r="J38" i="1" s="1"/>
  <c r="J40" i="1"/>
  <c r="J37" i="1"/>
  <c r="J36" i="1"/>
  <c r="J35" i="1"/>
  <c r="P34" i="1"/>
  <c r="O34" i="1"/>
  <c r="N34" i="1"/>
  <c r="M34" i="1"/>
  <c r="L34" i="1"/>
  <c r="K34" i="1"/>
  <c r="J34" i="1" l="1"/>
  <c r="J17" i="1"/>
  <c r="J42" i="1" l="1"/>
</calcChain>
</file>

<file path=xl/sharedStrings.xml><?xml version="1.0" encoding="utf-8"?>
<sst xmlns="http://schemas.openxmlformats.org/spreadsheetml/2006/main" count="127" uniqueCount="55">
  <si>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</si>
  <si>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</si>
  <si>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</si>
  <si>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</si>
  <si>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</si>
  <si>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</si>
  <si>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</si>
  <si>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</si>
  <si>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</si>
  <si>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</si>
  <si>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Коды классификации расходов</t>
  </si>
  <si>
    <t>Раздел</t>
  </si>
  <si>
    <t>Подраздел</t>
  </si>
  <si>
    <t>04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</si>
  <si>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</si>
  <si>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</si>
  <si>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</si>
  <si>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</si>
  <si>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</si>
  <si>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</si>
  <si>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</si>
  <si>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</si>
  <si>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</si>
  <si>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</si>
  <si>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</si>
  <si>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</si>
  <si>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</si>
  <si>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</si>
  <si>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</si>
  <si>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</si>
  <si>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</si>
  <si>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районный бюджет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</si>
  <si>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поселения.</t>
  </si>
  <si>
    <t>МЕРОПРИЯТИЯ  ПОДПРОГРАММЫ 4 МУНИЦИПАЛЬНОЙ ПРОГРАММЫ</t>
  </si>
  <si>
    <t>Задача 1 ПП -Развитие дорожной сети в населенных пунктах поселения</t>
  </si>
  <si>
    <t>Таблица 7.4.4.1</t>
  </si>
  <si>
    <t>Администрация Великорусского сельского поселения Калачинского муниципального района Омской области</t>
  </si>
  <si>
    <t>км</t>
  </si>
  <si>
    <t xml:space="preserve">Протяженность автомобильной дороги </t>
  </si>
  <si>
    <t>2.1</t>
  </si>
  <si>
    <r>
      <rPr>
        <b/>
        <sz val="13"/>
        <rFont val="Times New Roman"/>
        <family val="1"/>
        <charset val="204"/>
      </rPr>
      <t>Основное мероприятие 1 ПП 4</t>
    </r>
    <r>
      <rPr>
        <sz val="13"/>
        <rFont val="Times New Roman"/>
        <family val="1"/>
        <charset val="204"/>
      </rPr>
      <t xml:space="preserve"> -       Ремонт автомобильных дорог общего пользования местного значения</t>
    </r>
  </si>
  <si>
    <r>
      <rPr>
        <b/>
        <sz val="13"/>
        <rFont val="Times New Roman"/>
        <family val="1"/>
        <charset val="204"/>
      </rPr>
      <t>Основное мероприятие 2 ПП 4</t>
    </r>
    <r>
      <rPr>
        <sz val="13"/>
        <rFont val="Times New Roman"/>
        <family val="1"/>
        <charset val="204"/>
      </rPr>
      <t xml:space="preserve"> - Содержание автомобильных дорог общего пользования местного значения и искусственных сооружений, расположенных на них.</t>
    </r>
  </si>
  <si>
    <r>
      <rPr>
        <b/>
        <sz val="13"/>
        <rFont val="Times New Roman"/>
        <family val="1"/>
        <charset val="204"/>
      </rPr>
      <t xml:space="preserve">Мероприятие 1 ОМ 2 ПП 4 - </t>
    </r>
    <r>
      <rPr>
        <sz val="13"/>
        <rFont val="Times New Roman"/>
        <family val="1"/>
        <charset val="204"/>
      </rPr>
      <t>Разработка проекта организации дорожного движения</t>
    </r>
  </si>
  <si>
    <r>
      <rPr>
        <b/>
        <sz val="13"/>
        <rFont val="Times New Roman"/>
        <family val="1"/>
        <charset val="204"/>
      </rPr>
      <t xml:space="preserve">Основное мероприятие 3 ПП 4 </t>
    </r>
    <r>
      <rPr>
        <sz val="13"/>
        <rFont val="Times New Roman"/>
        <family val="1"/>
        <charset val="204"/>
      </rPr>
      <t>- Строительство автомобильной дороги к молочно-товарной ферме деревни Розенталь Великорусского сельского поселения Калачинского муниципального района Омской области</t>
    </r>
  </si>
  <si>
    <t xml:space="preserve">Приложение к подпрограмме «Модернизация и развитие автомобильных дорог, обеспечение безопасности дорожного движения в Великорусском сельском поселении»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 на 2020-2025 годы»
</t>
  </si>
  <si>
    <t>1.1</t>
  </si>
  <si>
    <t>Площадь автомобильных дорог, в отношении которых произведен ремонт</t>
  </si>
  <si>
    <t>тыс.кв.м.</t>
  </si>
  <si>
    <t>Мероприятие 1 ОМ 1 ПП 4 Ремонт автомобильных дорог по ул.Булавко (от д. №1 до пересечения с ул.Новой); ул.Совхозная (от д. №17 до д. №25) в с.Великорусское Великорусского сельского поселения Калачинского муниципального района Омской области</t>
  </si>
  <si>
    <t>Объем финансирования мероприятий  ПП (тыс. рублей)</t>
  </si>
  <si>
    <t xml:space="preserve">Увеличение протяженности автомобильных дорог общего пользования, с твердым покрытием </t>
  </si>
  <si>
    <t>1.2</t>
  </si>
  <si>
    <t>Мероприятие 2 ОМ 1 ПП 4 Ремонт автомобильных дорог по ул. Центральная (от переулка Школьного до дома № 73)  д. Розенталь Великорусского сельского поселения  Калачинского муниципального района Омской области и по ул. Центральная (от дома № 13 в направлении  автомобильной дороги Розенталь - Семеновка, протяженностью 500 метров) д. Семеновка Великорусского сельского поселения Калачинского муниципального района Омской области</t>
  </si>
  <si>
    <t>1.3</t>
  </si>
  <si>
    <t>Мероприятие 3 ОМ 1 ПП 4 Ремонт участка автомобильной дороги в с. Великорусское по ул. Новая (от автомобильной дороги Калачинск – Иртыш до пересечения с ул. Садовой, протяженностью 573 пог. метров) Великорусского сельского поселения Калачинского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</si>
</sst>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8"/>
  <sheetViews>
    <sheetView tabSelected="1" topLeftCell="C1" zoomScale="70" zoomScaleNormal="70" workbookViewId="0">
      <selection activeCell="W18" sqref="W18:W21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3.28515625" style="1" customWidth="1"/>
    <col min="11" max="11" width="11" style="1" customWidth="1"/>
    <col min="12" max="12" width="10.5703125" style="1" customWidth="1"/>
    <col min="13" max="13" width="10.5703125" style="17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7"/>
    <col min="23" max="16384" width="9.140625" style="1"/>
  </cols>
  <sheetData>
    <row r="1" spans="1:25" ht="15" customHeight="1" x14ac:dyDescent="0.3">
      <c r="M1" s="2"/>
      <c r="T1" s="64" t="s">
        <v>44</v>
      </c>
      <c r="U1" s="64"/>
      <c r="V1" s="64"/>
      <c r="W1" s="64"/>
      <c r="X1" s="64"/>
      <c r="Y1" s="64"/>
    </row>
    <row r="2" spans="1:25" x14ac:dyDescent="0.3">
      <c r="M2" s="2"/>
      <c r="T2" s="64"/>
      <c r="U2" s="64"/>
      <c r="V2" s="64"/>
      <c r="W2" s="64"/>
      <c r="X2" s="64"/>
      <c r="Y2" s="64"/>
    </row>
    <row r="3" spans="1:25" x14ac:dyDescent="0.3">
      <c r="M3" s="2"/>
      <c r="T3" s="64"/>
      <c r="U3" s="64"/>
      <c r="V3" s="64"/>
      <c r="W3" s="64"/>
      <c r="X3" s="64"/>
      <c r="Y3" s="64"/>
    </row>
    <row r="4" spans="1:25" ht="99.75" customHeight="1" x14ac:dyDescent="0.3">
      <c r="M4" s="2"/>
      <c r="T4" s="64"/>
      <c r="U4" s="64"/>
      <c r="V4" s="64"/>
      <c r="W4" s="64"/>
      <c r="X4" s="64"/>
      <c r="Y4" s="64"/>
    </row>
    <row r="5" spans="1:25" ht="41.25" customHeight="1" x14ac:dyDescent="0.3">
      <c r="A5" s="43" t="s">
        <v>33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35</v>
      </c>
    </row>
    <row r="7" spans="1:25" ht="29.45" customHeight="1" x14ac:dyDescent="0.3">
      <c r="A7" s="46" t="s">
        <v>0</v>
      </c>
      <c r="B7" s="46" t="s">
        <v>23</v>
      </c>
      <c r="C7" s="45" t="s">
        <v>24</v>
      </c>
      <c r="D7" s="45"/>
      <c r="E7" s="44" t="s">
        <v>16</v>
      </c>
      <c r="F7" s="46" t="s">
        <v>49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 t="s">
        <v>8</v>
      </c>
      <c r="R7" s="46"/>
      <c r="S7" s="46"/>
      <c r="T7" s="46"/>
      <c r="U7" s="46"/>
      <c r="V7" s="46"/>
      <c r="W7" s="46"/>
      <c r="X7" s="46"/>
      <c r="Y7" s="46"/>
    </row>
    <row r="8" spans="1:25" ht="42" customHeight="1" x14ac:dyDescent="0.3">
      <c r="A8" s="46"/>
      <c r="B8" s="46"/>
      <c r="C8" s="45"/>
      <c r="D8" s="45"/>
      <c r="E8" s="44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 t="s">
        <v>19</v>
      </c>
      <c r="R8" s="47" t="s">
        <v>20</v>
      </c>
      <c r="S8" s="46" t="s">
        <v>21</v>
      </c>
      <c r="T8" s="46"/>
      <c r="U8" s="46"/>
      <c r="V8" s="46"/>
      <c r="W8" s="46"/>
      <c r="X8" s="46"/>
      <c r="Y8" s="46"/>
    </row>
    <row r="9" spans="1:25" ht="61.15" customHeight="1" x14ac:dyDescent="0.3">
      <c r="A9" s="46"/>
      <c r="B9" s="46"/>
      <c r="C9" s="45"/>
      <c r="D9" s="45"/>
      <c r="E9" s="44"/>
      <c r="F9" s="65" t="s">
        <v>10</v>
      </c>
      <c r="G9" s="66"/>
      <c r="H9" s="67"/>
      <c r="I9" s="45" t="s">
        <v>17</v>
      </c>
      <c r="J9" s="46" t="s">
        <v>18</v>
      </c>
      <c r="K9" s="46" t="s">
        <v>5</v>
      </c>
      <c r="L9" s="46"/>
      <c r="M9" s="46"/>
      <c r="N9" s="46"/>
      <c r="O9" s="46"/>
      <c r="P9" s="46"/>
      <c r="Q9" s="46"/>
      <c r="R9" s="47"/>
      <c r="S9" s="46" t="s">
        <v>18</v>
      </c>
      <c r="T9" s="46" t="s">
        <v>6</v>
      </c>
      <c r="U9" s="46"/>
      <c r="V9" s="46"/>
      <c r="W9" s="46"/>
      <c r="X9" s="46"/>
      <c r="Y9" s="46"/>
    </row>
    <row r="10" spans="1:25" ht="151.5" customHeight="1" x14ac:dyDescent="0.3">
      <c r="A10" s="46"/>
      <c r="B10" s="46"/>
      <c r="C10" s="6" t="s">
        <v>1</v>
      </c>
      <c r="D10" s="6" t="s">
        <v>2</v>
      </c>
      <c r="E10" s="44"/>
      <c r="F10" s="7" t="s">
        <v>11</v>
      </c>
      <c r="G10" s="7" t="s">
        <v>12</v>
      </c>
      <c r="H10" s="7" t="s">
        <v>22</v>
      </c>
      <c r="I10" s="45"/>
      <c r="J10" s="46"/>
      <c r="K10" s="6" t="s">
        <v>9</v>
      </c>
      <c r="L10" s="6" t="s">
        <v>15</v>
      </c>
      <c r="M10" s="8" t="s">
        <v>25</v>
      </c>
      <c r="N10" s="6" t="s">
        <v>26</v>
      </c>
      <c r="O10" s="6" t="s">
        <v>27</v>
      </c>
      <c r="P10" s="6" t="s">
        <v>28</v>
      </c>
      <c r="Q10" s="46"/>
      <c r="R10" s="47"/>
      <c r="S10" s="46"/>
      <c r="T10" s="6" t="s">
        <v>9</v>
      </c>
      <c r="U10" s="6" t="s">
        <v>15</v>
      </c>
      <c r="V10" s="8" t="s">
        <v>25</v>
      </c>
      <c r="W10" s="6" t="s">
        <v>26</v>
      </c>
      <c r="X10" s="6" t="s">
        <v>27</v>
      </c>
      <c r="Y10" s="18" t="s">
        <v>28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68" t="s">
        <v>32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</row>
    <row r="13" spans="1:25" x14ac:dyDescent="0.3">
      <c r="A13" s="57" t="s">
        <v>34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</row>
    <row r="14" spans="1:25" ht="34.5" customHeight="1" x14ac:dyDescent="0.3">
      <c r="A14" s="23">
        <v>1</v>
      </c>
      <c r="B14" s="20" t="s">
        <v>40</v>
      </c>
      <c r="C14" s="23">
        <v>2020</v>
      </c>
      <c r="D14" s="23">
        <v>2025</v>
      </c>
      <c r="E14" s="20" t="s">
        <v>36</v>
      </c>
      <c r="F14" s="23" t="s">
        <v>13</v>
      </c>
      <c r="G14" s="23" t="s">
        <v>14</v>
      </c>
      <c r="H14" s="23"/>
      <c r="I14" s="10" t="s">
        <v>3</v>
      </c>
      <c r="J14" s="11">
        <f>K14+L14+M14+N14+O14+P14</f>
        <v>13945.11</v>
      </c>
      <c r="K14" s="11">
        <v>0</v>
      </c>
      <c r="L14" s="11">
        <f>L18</f>
        <v>4203.6099999999997</v>
      </c>
      <c r="M14" s="11">
        <v>0</v>
      </c>
      <c r="N14" s="11">
        <f>N22</f>
        <v>8070</v>
      </c>
      <c r="O14" s="11">
        <v>698.7</v>
      </c>
      <c r="P14" s="11">
        <v>972.8</v>
      </c>
      <c r="Q14" s="20" t="s">
        <v>50</v>
      </c>
      <c r="R14" s="23" t="s">
        <v>47</v>
      </c>
      <c r="S14" s="23">
        <f>U14+W14+Y14</f>
        <v>11.19</v>
      </c>
      <c r="T14" s="23"/>
      <c r="U14" s="23">
        <v>2.4750000000000001</v>
      </c>
      <c r="V14" s="23"/>
      <c r="W14" s="23">
        <v>5.85</v>
      </c>
      <c r="X14" s="23"/>
      <c r="Y14" s="23">
        <v>2.8650000000000002</v>
      </c>
    </row>
    <row r="15" spans="1:25" ht="33" customHeight="1" x14ac:dyDescent="0.3">
      <c r="A15" s="24"/>
      <c r="B15" s="21"/>
      <c r="C15" s="24"/>
      <c r="D15" s="24"/>
      <c r="E15" s="21"/>
      <c r="F15" s="24"/>
      <c r="G15" s="24"/>
      <c r="H15" s="24"/>
      <c r="I15" s="10" t="s">
        <v>29</v>
      </c>
      <c r="J15" s="11">
        <f>K15+L15+M15+N15+O15+P15</f>
        <v>10188.43</v>
      </c>
      <c r="K15" s="11">
        <v>0</v>
      </c>
      <c r="L15" s="11">
        <f>L19</f>
        <v>3993.43</v>
      </c>
      <c r="M15" s="11">
        <v>0</v>
      </c>
      <c r="N15" s="11">
        <f>N23</f>
        <v>6195</v>
      </c>
      <c r="O15" s="11">
        <v>0</v>
      </c>
      <c r="P15" s="11">
        <v>0</v>
      </c>
      <c r="Q15" s="21"/>
      <c r="R15" s="24"/>
      <c r="S15" s="24"/>
      <c r="T15" s="24"/>
      <c r="U15" s="72"/>
      <c r="V15" s="24"/>
      <c r="W15" s="24"/>
      <c r="X15" s="24"/>
      <c r="Y15" s="24"/>
    </row>
    <row r="16" spans="1:25" ht="33" customHeight="1" x14ac:dyDescent="0.3">
      <c r="A16" s="24"/>
      <c r="B16" s="21"/>
      <c r="C16" s="24"/>
      <c r="D16" s="24"/>
      <c r="E16" s="21"/>
      <c r="F16" s="24"/>
      <c r="G16" s="24"/>
      <c r="H16" s="24"/>
      <c r="I16" s="12" t="s">
        <v>31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21"/>
      <c r="R16" s="72"/>
      <c r="S16" s="72"/>
      <c r="T16" s="72"/>
      <c r="U16" s="72"/>
      <c r="V16" s="72"/>
      <c r="W16" s="72"/>
      <c r="X16" s="24"/>
      <c r="Y16" s="72"/>
    </row>
    <row r="17" spans="1:25" ht="47.25" customHeight="1" x14ac:dyDescent="0.3">
      <c r="A17" s="25"/>
      <c r="B17" s="22"/>
      <c r="C17" s="25"/>
      <c r="D17" s="25"/>
      <c r="E17" s="22"/>
      <c r="F17" s="25"/>
      <c r="G17" s="25"/>
      <c r="H17" s="25"/>
      <c r="I17" s="13" t="s">
        <v>30</v>
      </c>
      <c r="J17" s="11">
        <f>K17+L17+M17+N17+O17+P17</f>
        <v>3756.6800000000003</v>
      </c>
      <c r="K17" s="11">
        <v>0</v>
      </c>
      <c r="L17" s="11">
        <f>L21</f>
        <v>210.18</v>
      </c>
      <c r="M17" s="11">
        <v>0</v>
      </c>
      <c r="N17" s="11">
        <f>N25</f>
        <v>1875</v>
      </c>
      <c r="O17" s="11">
        <v>698.7</v>
      </c>
      <c r="P17" s="11">
        <v>972.8</v>
      </c>
      <c r="Q17" s="39"/>
      <c r="R17" s="73"/>
      <c r="S17" s="73"/>
      <c r="T17" s="73"/>
      <c r="U17" s="73"/>
      <c r="V17" s="73"/>
      <c r="W17" s="73"/>
      <c r="X17" s="73"/>
      <c r="Y17" s="73"/>
    </row>
    <row r="18" spans="1:25" ht="48" customHeight="1" x14ac:dyDescent="0.3">
      <c r="A18" s="26" t="s">
        <v>45</v>
      </c>
      <c r="B18" s="20" t="s">
        <v>48</v>
      </c>
      <c r="C18" s="23">
        <v>2021</v>
      </c>
      <c r="D18" s="23">
        <v>2021</v>
      </c>
      <c r="E18" s="20" t="s">
        <v>36</v>
      </c>
      <c r="F18" s="23" t="s">
        <v>13</v>
      </c>
      <c r="G18" s="23" t="s">
        <v>14</v>
      </c>
      <c r="H18" s="23"/>
      <c r="I18" s="10" t="s">
        <v>3</v>
      </c>
      <c r="J18" s="11">
        <f>L18+M18+N18+O18+P18</f>
        <v>4203.6099999999997</v>
      </c>
      <c r="K18" s="11">
        <f t="shared" ref="K18:P18" si="0">K19+K20+K21</f>
        <v>0</v>
      </c>
      <c r="L18" s="11">
        <f t="shared" si="0"/>
        <v>4203.6099999999997</v>
      </c>
      <c r="M18" s="11">
        <f t="shared" si="0"/>
        <v>0</v>
      </c>
      <c r="N18" s="11">
        <f t="shared" si="0"/>
        <v>0</v>
      </c>
      <c r="O18" s="11">
        <f t="shared" si="0"/>
        <v>0</v>
      </c>
      <c r="P18" s="11">
        <f t="shared" si="0"/>
        <v>0</v>
      </c>
      <c r="Q18" s="32" t="s">
        <v>46</v>
      </c>
      <c r="R18" s="20" t="s">
        <v>47</v>
      </c>
      <c r="S18" s="23">
        <v>2.4750000000000001</v>
      </c>
      <c r="T18" s="23"/>
      <c r="U18" s="20">
        <v>2.4750000000000001</v>
      </c>
      <c r="V18" s="23"/>
      <c r="W18" s="23"/>
      <c r="X18" s="23"/>
      <c r="Y18" s="23"/>
    </row>
    <row r="19" spans="1:25" ht="48" customHeight="1" x14ac:dyDescent="0.3">
      <c r="A19" s="27"/>
      <c r="B19" s="21"/>
      <c r="C19" s="24"/>
      <c r="D19" s="24"/>
      <c r="E19" s="21"/>
      <c r="F19" s="24"/>
      <c r="G19" s="24"/>
      <c r="H19" s="24"/>
      <c r="I19" s="10" t="s">
        <v>29</v>
      </c>
      <c r="J19" s="11">
        <v>3993.43</v>
      </c>
      <c r="K19" s="11">
        <v>0</v>
      </c>
      <c r="L19" s="11">
        <v>3993.43</v>
      </c>
      <c r="M19" s="11">
        <v>0</v>
      </c>
      <c r="N19" s="11">
        <v>0</v>
      </c>
      <c r="O19" s="11">
        <v>0</v>
      </c>
      <c r="P19" s="11">
        <v>0</v>
      </c>
      <c r="Q19" s="33"/>
      <c r="R19" s="21"/>
      <c r="S19" s="24"/>
      <c r="T19" s="24"/>
      <c r="U19" s="21"/>
      <c r="V19" s="24"/>
      <c r="W19" s="24"/>
      <c r="X19" s="24"/>
      <c r="Y19" s="24"/>
    </row>
    <row r="20" spans="1:25" ht="48" customHeight="1" x14ac:dyDescent="0.3">
      <c r="A20" s="27"/>
      <c r="B20" s="21"/>
      <c r="C20" s="24"/>
      <c r="D20" s="24"/>
      <c r="E20" s="21"/>
      <c r="F20" s="24"/>
      <c r="G20" s="24"/>
      <c r="H20" s="24"/>
      <c r="I20" s="12" t="s">
        <v>31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33"/>
      <c r="R20" s="21"/>
      <c r="S20" s="24"/>
      <c r="T20" s="24"/>
      <c r="U20" s="21"/>
      <c r="V20" s="24"/>
      <c r="W20" s="24"/>
      <c r="X20" s="24"/>
      <c r="Y20" s="24"/>
    </row>
    <row r="21" spans="1:25" ht="47.25" customHeight="1" x14ac:dyDescent="0.3">
      <c r="A21" s="28"/>
      <c r="B21" s="22"/>
      <c r="C21" s="25"/>
      <c r="D21" s="25"/>
      <c r="E21" s="22"/>
      <c r="F21" s="25"/>
      <c r="G21" s="25"/>
      <c r="H21" s="25"/>
      <c r="I21" s="13" t="s">
        <v>30</v>
      </c>
      <c r="J21" s="11">
        <f>K21+L21+M21+N21+O21+P21</f>
        <v>210.18</v>
      </c>
      <c r="K21" s="11">
        <v>0</v>
      </c>
      <c r="L21" s="11">
        <v>210.18</v>
      </c>
      <c r="M21" s="11">
        <v>0</v>
      </c>
      <c r="N21" s="11">
        <v>0</v>
      </c>
      <c r="O21" s="11">
        <v>0</v>
      </c>
      <c r="P21" s="11">
        <v>0</v>
      </c>
      <c r="Q21" s="34"/>
      <c r="R21" s="22"/>
      <c r="S21" s="25"/>
      <c r="T21" s="25"/>
      <c r="U21" s="22"/>
      <c r="V21" s="25"/>
      <c r="W21" s="25"/>
      <c r="X21" s="25"/>
      <c r="Y21" s="25"/>
    </row>
    <row r="22" spans="1:25" ht="48" customHeight="1" x14ac:dyDescent="0.3">
      <c r="A22" s="26" t="s">
        <v>51</v>
      </c>
      <c r="B22" s="20" t="s">
        <v>52</v>
      </c>
      <c r="C22" s="23">
        <v>2023</v>
      </c>
      <c r="D22" s="23">
        <v>2023</v>
      </c>
      <c r="E22" s="20" t="s">
        <v>36</v>
      </c>
      <c r="F22" s="23" t="s">
        <v>13</v>
      </c>
      <c r="G22" s="23" t="s">
        <v>14</v>
      </c>
      <c r="H22" s="23"/>
      <c r="I22" s="10" t="s">
        <v>3</v>
      </c>
      <c r="J22" s="11">
        <f>K22+L22+M22+N22+O22+P22</f>
        <v>8070</v>
      </c>
      <c r="K22" s="11">
        <f t="shared" ref="K22:P22" si="1">K23+K24+K25</f>
        <v>0</v>
      </c>
      <c r="L22" s="11">
        <v>0</v>
      </c>
      <c r="M22" s="11">
        <f t="shared" si="1"/>
        <v>0</v>
      </c>
      <c r="N22" s="11">
        <v>8070</v>
      </c>
      <c r="O22" s="11">
        <f t="shared" si="1"/>
        <v>0</v>
      </c>
      <c r="P22" s="11">
        <f t="shared" si="1"/>
        <v>0</v>
      </c>
      <c r="Q22" s="32" t="s">
        <v>46</v>
      </c>
      <c r="R22" s="20" t="s">
        <v>47</v>
      </c>
      <c r="S22" s="23">
        <v>5.85</v>
      </c>
      <c r="T22" s="23"/>
      <c r="U22" s="20"/>
      <c r="V22" s="23"/>
      <c r="W22" s="23">
        <v>5.85</v>
      </c>
      <c r="X22" s="23"/>
      <c r="Y22" s="23"/>
    </row>
    <row r="23" spans="1:25" ht="48" customHeight="1" x14ac:dyDescent="0.3">
      <c r="A23" s="27"/>
      <c r="B23" s="21"/>
      <c r="C23" s="24"/>
      <c r="D23" s="24"/>
      <c r="E23" s="21"/>
      <c r="F23" s="24"/>
      <c r="G23" s="24"/>
      <c r="H23" s="24"/>
      <c r="I23" s="10" t="s">
        <v>29</v>
      </c>
      <c r="J23" s="11">
        <v>6195</v>
      </c>
      <c r="K23" s="11">
        <v>0</v>
      </c>
      <c r="L23" s="11">
        <v>0</v>
      </c>
      <c r="M23" s="11">
        <v>0</v>
      </c>
      <c r="N23" s="11">
        <v>6195</v>
      </c>
      <c r="O23" s="11">
        <v>0</v>
      </c>
      <c r="P23" s="11">
        <v>0</v>
      </c>
      <c r="Q23" s="33"/>
      <c r="R23" s="21"/>
      <c r="S23" s="24"/>
      <c r="T23" s="24"/>
      <c r="U23" s="21"/>
      <c r="V23" s="24"/>
      <c r="W23" s="24"/>
      <c r="X23" s="24"/>
      <c r="Y23" s="24"/>
    </row>
    <row r="24" spans="1:25" ht="48" customHeight="1" x14ac:dyDescent="0.3">
      <c r="A24" s="27"/>
      <c r="B24" s="21"/>
      <c r="C24" s="24"/>
      <c r="D24" s="24"/>
      <c r="E24" s="21"/>
      <c r="F24" s="24"/>
      <c r="G24" s="24"/>
      <c r="H24" s="24"/>
      <c r="I24" s="12" t="s">
        <v>31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33"/>
      <c r="R24" s="21"/>
      <c r="S24" s="24"/>
      <c r="T24" s="24"/>
      <c r="U24" s="21"/>
      <c r="V24" s="24"/>
      <c r="W24" s="24"/>
      <c r="X24" s="24"/>
      <c r="Y24" s="24"/>
    </row>
    <row r="25" spans="1:25" ht="120.75" customHeight="1" x14ac:dyDescent="0.3">
      <c r="A25" s="28"/>
      <c r="B25" s="22"/>
      <c r="C25" s="25"/>
      <c r="D25" s="25"/>
      <c r="E25" s="22"/>
      <c r="F25" s="25"/>
      <c r="G25" s="25"/>
      <c r="H25" s="25"/>
      <c r="I25" s="13" t="s">
        <v>30</v>
      </c>
      <c r="J25" s="11">
        <v>1875</v>
      </c>
      <c r="K25" s="11">
        <v>0</v>
      </c>
      <c r="L25" s="11">
        <v>0</v>
      </c>
      <c r="M25" s="11">
        <v>0</v>
      </c>
      <c r="N25" s="11">
        <v>1875</v>
      </c>
      <c r="O25" s="11">
        <v>0</v>
      </c>
      <c r="P25" s="11">
        <v>0</v>
      </c>
      <c r="Q25" s="34"/>
      <c r="R25" s="22"/>
      <c r="S25" s="25"/>
      <c r="T25" s="25"/>
      <c r="U25" s="22"/>
      <c r="V25" s="25"/>
      <c r="W25" s="25"/>
      <c r="X25" s="25"/>
      <c r="Y25" s="25"/>
    </row>
    <row r="26" spans="1:25" s="19" customFormat="1" ht="48" customHeight="1" x14ac:dyDescent="0.3">
      <c r="A26" s="26" t="s">
        <v>53</v>
      </c>
      <c r="B26" s="20" t="s">
        <v>54</v>
      </c>
      <c r="C26" s="23">
        <v>2025</v>
      </c>
      <c r="D26" s="23">
        <v>2025</v>
      </c>
      <c r="E26" s="20" t="s">
        <v>36</v>
      </c>
      <c r="F26" s="23" t="s">
        <v>13</v>
      </c>
      <c r="G26" s="23" t="s">
        <v>14</v>
      </c>
      <c r="H26" s="23"/>
      <c r="I26" s="10" t="s">
        <v>3</v>
      </c>
      <c r="J26" s="11">
        <f>K26+L26+M26+N26+O26+P26</f>
        <v>972.8</v>
      </c>
      <c r="K26" s="11">
        <f t="shared" ref="K26" si="2">K27+K28+K29</f>
        <v>0</v>
      </c>
      <c r="L26" s="11">
        <v>0</v>
      </c>
      <c r="M26" s="11">
        <f t="shared" ref="M26" si="3">M27+M28+M29</f>
        <v>0</v>
      </c>
      <c r="N26" s="11">
        <v>0</v>
      </c>
      <c r="O26" s="11">
        <f t="shared" ref="O26" si="4">O27+O28+O29</f>
        <v>0</v>
      </c>
      <c r="P26" s="11">
        <v>972.8</v>
      </c>
      <c r="Q26" s="29" t="s">
        <v>46</v>
      </c>
      <c r="R26" s="20" t="s">
        <v>47</v>
      </c>
      <c r="S26" s="23">
        <v>2.8650000000000002</v>
      </c>
      <c r="T26" s="23"/>
      <c r="U26" s="20"/>
      <c r="V26" s="23"/>
      <c r="W26" s="23"/>
      <c r="X26" s="23"/>
      <c r="Y26" s="23">
        <v>2.8650000000000002</v>
      </c>
    </row>
    <row r="27" spans="1:25" s="19" customFormat="1" ht="48" customHeight="1" x14ac:dyDescent="0.3">
      <c r="A27" s="27"/>
      <c r="B27" s="21"/>
      <c r="C27" s="24"/>
      <c r="D27" s="24"/>
      <c r="E27" s="21"/>
      <c r="F27" s="24"/>
      <c r="G27" s="24"/>
      <c r="H27" s="24"/>
      <c r="I27" s="10" t="s">
        <v>29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30"/>
      <c r="R27" s="21"/>
      <c r="S27" s="24"/>
      <c r="T27" s="24"/>
      <c r="U27" s="21"/>
      <c r="V27" s="24"/>
      <c r="W27" s="24"/>
      <c r="X27" s="24"/>
      <c r="Y27" s="24"/>
    </row>
    <row r="28" spans="1:25" s="19" customFormat="1" ht="48" customHeight="1" x14ac:dyDescent="0.3">
      <c r="A28" s="27"/>
      <c r="B28" s="21"/>
      <c r="C28" s="24"/>
      <c r="D28" s="24"/>
      <c r="E28" s="21"/>
      <c r="F28" s="24"/>
      <c r="G28" s="24"/>
      <c r="H28" s="24"/>
      <c r="I28" s="10" t="s">
        <v>31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30"/>
      <c r="R28" s="21"/>
      <c r="S28" s="24"/>
      <c r="T28" s="24"/>
      <c r="U28" s="21"/>
      <c r="V28" s="24"/>
      <c r="W28" s="24"/>
      <c r="X28" s="24"/>
      <c r="Y28" s="24"/>
    </row>
    <row r="29" spans="1:25" s="19" customFormat="1" ht="70.5" customHeight="1" x14ac:dyDescent="0.3">
      <c r="A29" s="28"/>
      <c r="B29" s="22"/>
      <c r="C29" s="25"/>
      <c r="D29" s="25"/>
      <c r="E29" s="22"/>
      <c r="F29" s="25"/>
      <c r="G29" s="25"/>
      <c r="H29" s="25"/>
      <c r="I29" s="13" t="s">
        <v>30</v>
      </c>
      <c r="J29" s="11">
        <f>K29+L29+M29+N29+O29+P29</f>
        <v>972.8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972.8</v>
      </c>
      <c r="Q29" s="31"/>
      <c r="R29" s="22"/>
      <c r="S29" s="25"/>
      <c r="T29" s="25"/>
      <c r="U29" s="22"/>
      <c r="V29" s="25"/>
      <c r="W29" s="25"/>
      <c r="X29" s="25"/>
      <c r="Y29" s="25"/>
    </row>
    <row r="30" spans="1:25" ht="36.75" customHeight="1" x14ac:dyDescent="0.3">
      <c r="A30" s="23">
        <v>2</v>
      </c>
      <c r="B30" s="20" t="s">
        <v>41</v>
      </c>
      <c r="C30" s="23">
        <v>2020</v>
      </c>
      <c r="D30" s="23">
        <v>2025</v>
      </c>
      <c r="E30" s="20" t="s">
        <v>36</v>
      </c>
      <c r="F30" s="40" t="s">
        <v>13</v>
      </c>
      <c r="G30" s="40" t="s">
        <v>14</v>
      </c>
      <c r="H30" s="40"/>
      <c r="I30" s="10" t="s">
        <v>3</v>
      </c>
      <c r="J30" s="11">
        <f>K30+L30+M30+N30+O30+P30</f>
        <v>4713.8</v>
      </c>
      <c r="K30" s="11">
        <v>917.44</v>
      </c>
      <c r="L30" s="11">
        <f t="shared" ref="L30" si="5">L31+L32+L33</f>
        <v>677.63</v>
      </c>
      <c r="M30" s="11">
        <v>442.56</v>
      </c>
      <c r="N30" s="11">
        <v>766.37</v>
      </c>
      <c r="O30" s="11">
        <v>1258</v>
      </c>
      <c r="P30" s="11">
        <v>651.79999999999995</v>
      </c>
      <c r="Q30" s="20"/>
      <c r="R30" s="23" t="s">
        <v>4</v>
      </c>
      <c r="S30" s="23" t="s">
        <v>4</v>
      </c>
      <c r="T30" s="23"/>
      <c r="U30" s="23"/>
      <c r="V30" s="23"/>
      <c r="W30" s="23"/>
      <c r="X30" s="23"/>
      <c r="Y30" s="23"/>
    </row>
    <row r="31" spans="1:25" ht="39" customHeight="1" x14ac:dyDescent="0.3">
      <c r="A31" s="24"/>
      <c r="B31" s="21"/>
      <c r="C31" s="24"/>
      <c r="D31" s="24"/>
      <c r="E31" s="21"/>
      <c r="F31" s="41"/>
      <c r="G31" s="41"/>
      <c r="H31" s="41"/>
      <c r="I31" s="10" t="s">
        <v>29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21"/>
      <c r="R31" s="24"/>
      <c r="S31" s="24"/>
      <c r="T31" s="24"/>
      <c r="U31" s="24"/>
      <c r="V31" s="24"/>
      <c r="W31" s="24"/>
      <c r="X31" s="24"/>
      <c r="Y31" s="24"/>
    </row>
    <row r="32" spans="1:25" ht="39" customHeight="1" x14ac:dyDescent="0.3">
      <c r="A32" s="24"/>
      <c r="B32" s="21"/>
      <c r="C32" s="24"/>
      <c r="D32" s="24"/>
      <c r="E32" s="21"/>
      <c r="F32" s="41"/>
      <c r="G32" s="41"/>
      <c r="H32" s="41"/>
      <c r="I32" s="12" t="s">
        <v>31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21"/>
      <c r="R32" s="24"/>
      <c r="S32" s="24"/>
      <c r="T32" s="24"/>
      <c r="U32" s="24"/>
      <c r="V32" s="24"/>
      <c r="W32" s="24"/>
      <c r="X32" s="24"/>
      <c r="Y32" s="24"/>
    </row>
    <row r="33" spans="1:25" ht="76.5" customHeight="1" x14ac:dyDescent="0.3">
      <c r="A33" s="25"/>
      <c r="B33" s="22"/>
      <c r="C33" s="25"/>
      <c r="D33" s="25"/>
      <c r="E33" s="22"/>
      <c r="F33" s="42"/>
      <c r="G33" s="42"/>
      <c r="H33" s="42"/>
      <c r="I33" s="10" t="s">
        <v>30</v>
      </c>
      <c r="J33" s="11">
        <f>K33+L33+M33+N33+O33+P33</f>
        <v>3304</v>
      </c>
      <c r="K33" s="11">
        <v>917.44</v>
      </c>
      <c r="L33" s="11">
        <v>677.63</v>
      </c>
      <c r="M33" s="11">
        <v>442.56</v>
      </c>
      <c r="N33" s="11">
        <v>766.37</v>
      </c>
      <c r="O33" s="11">
        <v>250</v>
      </c>
      <c r="P33" s="11">
        <v>250</v>
      </c>
      <c r="Q33" s="22"/>
      <c r="R33" s="25"/>
      <c r="S33" s="25"/>
      <c r="T33" s="25"/>
      <c r="U33" s="25"/>
      <c r="V33" s="25"/>
      <c r="W33" s="25"/>
      <c r="X33" s="25"/>
      <c r="Y33" s="25"/>
    </row>
    <row r="34" spans="1:25" ht="42" customHeight="1" x14ac:dyDescent="0.3">
      <c r="A34" s="26" t="s">
        <v>39</v>
      </c>
      <c r="B34" s="20" t="s">
        <v>42</v>
      </c>
      <c r="C34" s="37">
        <v>2020</v>
      </c>
      <c r="D34" s="37">
        <v>2025</v>
      </c>
      <c r="E34" s="20" t="s">
        <v>36</v>
      </c>
      <c r="F34" s="40" t="s">
        <v>13</v>
      </c>
      <c r="G34" s="40" t="s">
        <v>14</v>
      </c>
      <c r="H34" s="40"/>
      <c r="I34" s="10" t="s">
        <v>3</v>
      </c>
      <c r="J34" s="11">
        <f>K34+L34+M34+N34+O34+P34</f>
        <v>0</v>
      </c>
      <c r="K34" s="11">
        <f t="shared" ref="K34:P34" si="6">K35+K36+K37</f>
        <v>0</v>
      </c>
      <c r="L34" s="11">
        <f t="shared" si="6"/>
        <v>0</v>
      </c>
      <c r="M34" s="11">
        <f t="shared" si="6"/>
        <v>0</v>
      </c>
      <c r="N34" s="11">
        <f t="shared" si="6"/>
        <v>0</v>
      </c>
      <c r="O34" s="11">
        <f t="shared" si="6"/>
        <v>0</v>
      </c>
      <c r="P34" s="11">
        <f t="shared" si="6"/>
        <v>0</v>
      </c>
      <c r="Q34" s="20"/>
      <c r="R34" s="23"/>
      <c r="S34" s="23"/>
      <c r="T34" s="23"/>
      <c r="U34" s="23"/>
      <c r="V34" s="23"/>
      <c r="W34" s="23"/>
      <c r="X34" s="23"/>
      <c r="Y34" s="23"/>
    </row>
    <row r="35" spans="1:25" ht="42" customHeight="1" x14ac:dyDescent="0.3">
      <c r="A35" s="35"/>
      <c r="B35" s="38"/>
      <c r="C35" s="37"/>
      <c r="D35" s="37"/>
      <c r="E35" s="21"/>
      <c r="F35" s="41"/>
      <c r="G35" s="41"/>
      <c r="H35" s="41"/>
      <c r="I35" s="10" t="s">
        <v>29</v>
      </c>
      <c r="J35" s="11">
        <f>K35+L35+M35+N35+O35+P35</f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21"/>
      <c r="R35" s="24"/>
      <c r="S35" s="24"/>
      <c r="T35" s="24"/>
      <c r="U35" s="24"/>
      <c r="V35" s="24"/>
      <c r="W35" s="24"/>
      <c r="X35" s="24"/>
      <c r="Y35" s="24"/>
    </row>
    <row r="36" spans="1:25" ht="42" customHeight="1" x14ac:dyDescent="0.3">
      <c r="A36" s="35"/>
      <c r="B36" s="38"/>
      <c r="C36" s="37"/>
      <c r="D36" s="37"/>
      <c r="E36" s="21"/>
      <c r="F36" s="41"/>
      <c r="G36" s="41"/>
      <c r="H36" s="41"/>
      <c r="I36" s="12" t="s">
        <v>31</v>
      </c>
      <c r="J36" s="11">
        <f>K36+L36+M36+N36+O36+P36</f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21"/>
      <c r="R36" s="24"/>
      <c r="S36" s="24"/>
      <c r="T36" s="24"/>
      <c r="U36" s="24"/>
      <c r="V36" s="24"/>
      <c r="W36" s="24"/>
      <c r="X36" s="24"/>
      <c r="Y36" s="24"/>
    </row>
    <row r="37" spans="1:25" ht="64.5" customHeight="1" x14ac:dyDescent="0.3">
      <c r="A37" s="36"/>
      <c r="B37" s="39"/>
      <c r="C37" s="37"/>
      <c r="D37" s="37"/>
      <c r="E37" s="22"/>
      <c r="F37" s="42"/>
      <c r="G37" s="42"/>
      <c r="H37" s="42"/>
      <c r="I37" s="10" t="s">
        <v>30</v>
      </c>
      <c r="J37" s="11">
        <f>K37+L37+M37+N37+O37+P37</f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22"/>
      <c r="R37" s="25"/>
      <c r="S37" s="25"/>
      <c r="T37" s="25"/>
      <c r="U37" s="25"/>
      <c r="V37" s="25"/>
      <c r="W37" s="25"/>
      <c r="X37" s="25"/>
      <c r="Y37" s="25"/>
    </row>
    <row r="38" spans="1:25" ht="42" customHeight="1" x14ac:dyDescent="0.3">
      <c r="A38" s="69">
        <v>3</v>
      </c>
      <c r="B38" s="20" t="s">
        <v>43</v>
      </c>
      <c r="C38" s="37">
        <v>2021</v>
      </c>
      <c r="D38" s="37">
        <v>2021</v>
      </c>
      <c r="E38" s="20" t="s">
        <v>36</v>
      </c>
      <c r="F38" s="40" t="s">
        <v>13</v>
      </c>
      <c r="G38" s="40" t="s">
        <v>14</v>
      </c>
      <c r="H38" s="40"/>
      <c r="I38" s="10" t="s">
        <v>3</v>
      </c>
      <c r="J38" s="11">
        <f t="shared" ref="J38:P38" si="7">J39+J40+J41</f>
        <v>20777.38</v>
      </c>
      <c r="K38" s="11">
        <f t="shared" si="7"/>
        <v>0</v>
      </c>
      <c r="L38" s="11">
        <f t="shared" si="7"/>
        <v>20777.38</v>
      </c>
      <c r="M38" s="11">
        <f t="shared" si="7"/>
        <v>0</v>
      </c>
      <c r="N38" s="11">
        <f t="shared" si="7"/>
        <v>0</v>
      </c>
      <c r="O38" s="11">
        <v>0</v>
      </c>
      <c r="P38" s="11">
        <f t="shared" si="7"/>
        <v>0</v>
      </c>
      <c r="Q38" s="20" t="s">
        <v>38</v>
      </c>
      <c r="R38" s="23" t="s">
        <v>37</v>
      </c>
      <c r="S38" s="23">
        <v>0.4</v>
      </c>
      <c r="T38" s="23">
        <v>0.4</v>
      </c>
      <c r="U38" s="23"/>
      <c r="V38" s="23"/>
      <c r="W38" s="23"/>
      <c r="X38" s="23"/>
      <c r="Y38" s="23"/>
    </row>
    <row r="39" spans="1:25" ht="42" customHeight="1" x14ac:dyDescent="0.3">
      <c r="A39" s="70"/>
      <c r="B39" s="21"/>
      <c r="C39" s="37"/>
      <c r="D39" s="37"/>
      <c r="E39" s="21"/>
      <c r="F39" s="41"/>
      <c r="G39" s="41"/>
      <c r="H39" s="41"/>
      <c r="I39" s="10" t="s">
        <v>29</v>
      </c>
      <c r="J39" s="11">
        <f>K39+L39+M39+N39+O39+P39</f>
        <v>19738.38</v>
      </c>
      <c r="K39" s="11">
        <v>0</v>
      </c>
      <c r="L39" s="11">
        <v>19738.38</v>
      </c>
      <c r="M39" s="11">
        <v>0</v>
      </c>
      <c r="N39" s="11">
        <v>0</v>
      </c>
      <c r="O39" s="11">
        <v>0</v>
      </c>
      <c r="P39" s="11">
        <v>0</v>
      </c>
      <c r="Q39" s="21"/>
      <c r="R39" s="24"/>
      <c r="S39" s="24"/>
      <c r="T39" s="24"/>
      <c r="U39" s="24"/>
      <c r="V39" s="24"/>
      <c r="W39" s="24"/>
      <c r="X39" s="24"/>
      <c r="Y39" s="24"/>
    </row>
    <row r="40" spans="1:25" ht="42" customHeight="1" x14ac:dyDescent="0.3">
      <c r="A40" s="70"/>
      <c r="B40" s="21"/>
      <c r="C40" s="37"/>
      <c r="D40" s="37"/>
      <c r="E40" s="21"/>
      <c r="F40" s="41"/>
      <c r="G40" s="41"/>
      <c r="H40" s="41"/>
      <c r="I40" s="12" t="s">
        <v>31</v>
      </c>
      <c r="J40" s="11">
        <f>K40+L40+M40+N40+O40+P40</f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21"/>
      <c r="R40" s="24"/>
      <c r="S40" s="24"/>
      <c r="T40" s="24"/>
      <c r="U40" s="24"/>
      <c r="V40" s="24"/>
      <c r="W40" s="24"/>
      <c r="X40" s="24"/>
      <c r="Y40" s="24"/>
    </row>
    <row r="41" spans="1:25" ht="68.25" customHeight="1" x14ac:dyDescent="0.3">
      <c r="A41" s="71"/>
      <c r="B41" s="22"/>
      <c r="C41" s="37"/>
      <c r="D41" s="37"/>
      <c r="E41" s="22"/>
      <c r="F41" s="42"/>
      <c r="G41" s="42"/>
      <c r="H41" s="42"/>
      <c r="I41" s="10" t="s">
        <v>30</v>
      </c>
      <c r="J41" s="11">
        <f>K41+L41+M41+N41+O41+P41</f>
        <v>1039</v>
      </c>
      <c r="K41" s="11">
        <v>0</v>
      </c>
      <c r="L41" s="11">
        <v>1039</v>
      </c>
      <c r="M41" s="11">
        <v>0</v>
      </c>
      <c r="N41" s="11">
        <v>0</v>
      </c>
      <c r="O41" s="11">
        <v>0</v>
      </c>
      <c r="P41" s="11">
        <v>0</v>
      </c>
      <c r="Q41" s="22"/>
      <c r="R41" s="25"/>
      <c r="S41" s="25"/>
      <c r="T41" s="25"/>
      <c r="U41" s="25"/>
      <c r="V41" s="25"/>
      <c r="W41" s="25"/>
      <c r="X41" s="25"/>
      <c r="Y41" s="25"/>
    </row>
    <row r="42" spans="1:25" ht="30" customHeight="1" x14ac:dyDescent="0.3">
      <c r="A42" s="58" t="s">
        <v>7</v>
      </c>
      <c r="B42" s="59"/>
      <c r="C42" s="51">
        <v>2020</v>
      </c>
      <c r="D42" s="51">
        <v>2025</v>
      </c>
      <c r="E42" s="54" t="s">
        <v>4</v>
      </c>
      <c r="F42" s="54" t="s">
        <v>4</v>
      </c>
      <c r="G42" s="54" t="s">
        <v>4</v>
      </c>
      <c r="H42" s="54" t="s">
        <v>4</v>
      </c>
      <c r="I42" s="14" t="s">
        <v>3</v>
      </c>
      <c r="J42" s="15">
        <f>K42+L42+M42+N42+O42+P42</f>
        <v>39436.29</v>
      </c>
      <c r="K42" s="15">
        <f>K38+K34+K30+K26+K22+K18</f>
        <v>917.44</v>
      </c>
      <c r="L42" s="15">
        <f>L38+L30+L14</f>
        <v>25658.620000000003</v>
      </c>
      <c r="M42" s="15">
        <v>442.56</v>
      </c>
      <c r="N42" s="15">
        <f>N30+N22</f>
        <v>8836.3700000000008</v>
      </c>
      <c r="O42" s="15">
        <f>O14+O30+O34+O38</f>
        <v>1956.7</v>
      </c>
      <c r="P42" s="15">
        <f>P14+P30+P34+P38</f>
        <v>1624.6</v>
      </c>
      <c r="Q42" s="54" t="s">
        <v>4</v>
      </c>
      <c r="R42" s="51" t="s">
        <v>4</v>
      </c>
      <c r="S42" s="51" t="s">
        <v>4</v>
      </c>
      <c r="T42" s="51" t="s">
        <v>4</v>
      </c>
      <c r="U42" s="51" t="s">
        <v>4</v>
      </c>
      <c r="V42" s="48" t="s">
        <v>4</v>
      </c>
      <c r="W42" s="51" t="s">
        <v>4</v>
      </c>
      <c r="X42" s="51" t="s">
        <v>4</v>
      </c>
      <c r="Y42" s="51" t="s">
        <v>4</v>
      </c>
    </row>
    <row r="43" spans="1:25" ht="35.25" customHeight="1" x14ac:dyDescent="0.3">
      <c r="A43" s="60"/>
      <c r="B43" s="61"/>
      <c r="C43" s="52"/>
      <c r="D43" s="52"/>
      <c r="E43" s="55"/>
      <c r="F43" s="55"/>
      <c r="G43" s="55"/>
      <c r="H43" s="55"/>
      <c r="I43" s="14" t="s">
        <v>29</v>
      </c>
      <c r="J43" s="15">
        <f>K43+L43+M43+N43+O43+P43</f>
        <v>29926.81</v>
      </c>
      <c r="K43" s="15">
        <v>0</v>
      </c>
      <c r="L43" s="15">
        <f>L39+L19</f>
        <v>23731.81</v>
      </c>
      <c r="M43" s="15">
        <v>0</v>
      </c>
      <c r="N43" s="15">
        <v>6195</v>
      </c>
      <c r="O43" s="15">
        <v>0</v>
      </c>
      <c r="P43" s="15">
        <v>0</v>
      </c>
      <c r="Q43" s="55"/>
      <c r="R43" s="52"/>
      <c r="S43" s="52"/>
      <c r="T43" s="52"/>
      <c r="U43" s="52"/>
      <c r="V43" s="49"/>
      <c r="W43" s="52"/>
      <c r="X43" s="52"/>
      <c r="Y43" s="52"/>
    </row>
    <row r="44" spans="1:25" ht="35.25" customHeight="1" x14ac:dyDescent="0.3">
      <c r="A44" s="60"/>
      <c r="B44" s="61"/>
      <c r="C44" s="52"/>
      <c r="D44" s="52"/>
      <c r="E44" s="55"/>
      <c r="F44" s="55"/>
      <c r="G44" s="55"/>
      <c r="H44" s="55"/>
      <c r="I44" s="14" t="s">
        <v>31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55"/>
      <c r="R44" s="52"/>
      <c r="S44" s="52"/>
      <c r="T44" s="52"/>
      <c r="U44" s="52"/>
      <c r="V44" s="49"/>
      <c r="W44" s="52"/>
      <c r="X44" s="52"/>
      <c r="Y44" s="52"/>
    </row>
    <row r="45" spans="1:25" ht="38.25" customHeight="1" x14ac:dyDescent="0.3">
      <c r="A45" s="62"/>
      <c r="B45" s="63"/>
      <c r="C45" s="53"/>
      <c r="D45" s="53"/>
      <c r="E45" s="56"/>
      <c r="F45" s="56"/>
      <c r="G45" s="56"/>
      <c r="H45" s="56"/>
      <c r="I45" s="14" t="s">
        <v>30</v>
      </c>
      <c r="J45" s="15">
        <f>K45+L45+M45+N45+O45+P45</f>
        <v>9509.48</v>
      </c>
      <c r="K45" s="15">
        <v>917.44</v>
      </c>
      <c r="L45" s="15">
        <f>L41+L33+L21</f>
        <v>1926.8100000000002</v>
      </c>
      <c r="M45" s="15">
        <v>442.56</v>
      </c>
      <c r="N45" s="15">
        <v>2641.37</v>
      </c>
      <c r="O45" s="15">
        <v>1956.7</v>
      </c>
      <c r="P45" s="15">
        <v>1624.6</v>
      </c>
      <c r="Q45" s="56"/>
      <c r="R45" s="53"/>
      <c r="S45" s="53"/>
      <c r="T45" s="53"/>
      <c r="U45" s="53"/>
      <c r="V45" s="50"/>
      <c r="W45" s="53"/>
      <c r="X45" s="53"/>
      <c r="Y45" s="53"/>
    </row>
    <row r="47" spans="1:25" x14ac:dyDescent="0.3">
      <c r="J47" s="16"/>
    </row>
    <row r="48" spans="1:25" x14ac:dyDescent="0.3">
      <c r="K48" s="16"/>
    </row>
  </sheetData>
  <mergeCells count="155">
    <mergeCell ref="R34:R37"/>
    <mergeCell ref="X14:X15"/>
    <mergeCell ref="X34:X37"/>
    <mergeCell ref="Y34:Y37"/>
    <mergeCell ref="S34:S37"/>
    <mergeCell ref="T34:T37"/>
    <mergeCell ref="U34:U37"/>
    <mergeCell ref="V34:V37"/>
    <mergeCell ref="W34:W37"/>
    <mergeCell ref="S18:S21"/>
    <mergeCell ref="T18:T21"/>
    <mergeCell ref="U18:U21"/>
    <mergeCell ref="V18:V21"/>
    <mergeCell ref="W18:W21"/>
    <mergeCell ref="X18:X21"/>
    <mergeCell ref="Y18:Y21"/>
    <mergeCell ref="R14:R17"/>
    <mergeCell ref="S14:S17"/>
    <mergeCell ref="T14:T17"/>
    <mergeCell ref="V14:V17"/>
    <mergeCell ref="W14:W17"/>
    <mergeCell ref="X16:X17"/>
    <mergeCell ref="Y14:Y17"/>
    <mergeCell ref="U14:U17"/>
    <mergeCell ref="Q38:Q41"/>
    <mergeCell ref="R38:R41"/>
    <mergeCell ref="X38:X41"/>
    <mergeCell ref="Y38:Y41"/>
    <mergeCell ref="S38:S41"/>
    <mergeCell ref="T38:T41"/>
    <mergeCell ref="U38:U41"/>
    <mergeCell ref="V38:V41"/>
    <mergeCell ref="W38:W41"/>
    <mergeCell ref="A42:B45"/>
    <mergeCell ref="Q42:Q45"/>
    <mergeCell ref="X42:X45"/>
    <mergeCell ref="Y42:Y45"/>
    <mergeCell ref="T1:Y4"/>
    <mergeCell ref="H14:H17"/>
    <mergeCell ref="G30:G33"/>
    <mergeCell ref="X30:X33"/>
    <mergeCell ref="Y30:Y33"/>
    <mergeCell ref="T9:Y9"/>
    <mergeCell ref="F9:H9"/>
    <mergeCell ref="F7:P8"/>
    <mergeCell ref="K9:P9"/>
    <mergeCell ref="F42:F45"/>
    <mergeCell ref="G42:G45"/>
    <mergeCell ref="A12:Y12"/>
    <mergeCell ref="A38:A41"/>
    <mergeCell ref="B38:B41"/>
    <mergeCell ref="C38:C41"/>
    <mergeCell ref="D38:D41"/>
    <mergeCell ref="E38:E41"/>
    <mergeCell ref="F38:F41"/>
    <mergeCell ref="G38:G41"/>
    <mergeCell ref="H38:H41"/>
    <mergeCell ref="A13:Y13"/>
    <mergeCell ref="S30:S33"/>
    <mergeCell ref="T30:T33"/>
    <mergeCell ref="U30:U33"/>
    <mergeCell ref="V30:V33"/>
    <mergeCell ref="A30:A33"/>
    <mergeCell ref="E30:E33"/>
    <mergeCell ref="W30:W33"/>
    <mergeCell ref="H30:H33"/>
    <mergeCell ref="Q14:Q17"/>
    <mergeCell ref="B30:B33"/>
    <mergeCell ref="C30:C33"/>
    <mergeCell ref="D30:D33"/>
    <mergeCell ref="Q30:Q33"/>
    <mergeCell ref="F30:F33"/>
    <mergeCell ref="R30:R33"/>
    <mergeCell ref="A14:A17"/>
    <mergeCell ref="B14:B17"/>
    <mergeCell ref="C14:C17"/>
    <mergeCell ref="D14:D17"/>
    <mergeCell ref="E14:E17"/>
    <mergeCell ref="F14:F17"/>
    <mergeCell ref="G14:G17"/>
    <mergeCell ref="A18:A21"/>
    <mergeCell ref="V42:V45"/>
    <mergeCell ref="W42:W45"/>
    <mergeCell ref="C42:C45"/>
    <mergeCell ref="D42:D45"/>
    <mergeCell ref="E42:E45"/>
    <mergeCell ref="H42:H45"/>
    <mergeCell ref="R42:R45"/>
    <mergeCell ref="S42:S45"/>
    <mergeCell ref="T42:T45"/>
    <mergeCell ref="U42:U45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A34:A37"/>
    <mergeCell ref="C34:C37"/>
    <mergeCell ref="D34:D37"/>
    <mergeCell ref="B34:B37"/>
    <mergeCell ref="E34:E37"/>
    <mergeCell ref="F34:F37"/>
    <mergeCell ref="G34:G37"/>
    <mergeCell ref="H34:H37"/>
    <mergeCell ref="Q34:Q37"/>
    <mergeCell ref="B18:B21"/>
    <mergeCell ref="C18:C21"/>
    <mergeCell ref="D18:D21"/>
    <mergeCell ref="E18:E21"/>
    <mergeCell ref="F18:F21"/>
    <mergeCell ref="G18:G21"/>
    <mergeCell ref="H18:H21"/>
    <mergeCell ref="Q18:Q21"/>
    <mergeCell ref="R18:R21"/>
    <mergeCell ref="R22:R25"/>
    <mergeCell ref="S22:S25"/>
    <mergeCell ref="T22:T25"/>
    <mergeCell ref="U22:U25"/>
    <mergeCell ref="V22:V25"/>
    <mergeCell ref="W22:W25"/>
    <mergeCell ref="X22:X25"/>
    <mergeCell ref="Y22:Y25"/>
    <mergeCell ref="A22:A25"/>
    <mergeCell ref="B22:B25"/>
    <mergeCell ref="C22:C25"/>
    <mergeCell ref="D22:D25"/>
    <mergeCell ref="E22:E25"/>
    <mergeCell ref="F22:F25"/>
    <mergeCell ref="G22:G25"/>
    <mergeCell ref="H22:H25"/>
    <mergeCell ref="Q22:Q25"/>
    <mergeCell ref="R26:R29"/>
    <mergeCell ref="S26:S29"/>
    <mergeCell ref="T26:T29"/>
    <mergeCell ref="U26:U29"/>
    <mergeCell ref="V26:V29"/>
    <mergeCell ref="W26:W29"/>
    <mergeCell ref="X26:X29"/>
    <mergeCell ref="Y26:Y29"/>
    <mergeCell ref="A26:A29"/>
    <mergeCell ref="B26:B29"/>
    <mergeCell ref="C26:C29"/>
    <mergeCell ref="D26:D29"/>
    <mergeCell ref="E26:E29"/>
    <mergeCell ref="F26:F29"/>
    <mergeCell ref="G26:G29"/>
    <mergeCell ref="H26:H29"/>
    <mergeCell ref="Q26:Q29"/>
  </mergeCells>
  <pageMargins left="0.70866141732283472" right="0.70866141732283472" top="0.35433070866141736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2024-11-12T07:44:47Z</dcterms:modified>
</cp:coreProperties>
</file>