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N34" i="1" l="1"/>
  <c r="J35" i="1" l="1"/>
  <c r="L14" i="1" l="1"/>
  <c r="L18" i="1"/>
  <c r="K37" i="1" l="1"/>
  <c r="L37" i="1" l="1"/>
  <c r="L35" i="1"/>
  <c r="K22" i="1"/>
  <c r="M22" i="1"/>
  <c r="J19" i="1"/>
  <c r="J22" i="1" l="1"/>
  <c r="J21" i="1"/>
  <c r="J18" i="1" s="1"/>
  <c r="P18" i="1"/>
  <c r="O18" i="1"/>
  <c r="N18" i="1"/>
  <c r="M18" i="1"/>
  <c r="K18" i="1"/>
  <c r="P30" i="1" l="1"/>
  <c r="O30" i="1"/>
  <c r="N30" i="1"/>
  <c r="M30" i="1"/>
  <c r="L34" i="1"/>
  <c r="K30" i="1"/>
  <c r="J31" i="1"/>
  <c r="J32" i="1"/>
  <c r="J33" i="1"/>
  <c r="J29" i="1"/>
  <c r="J28" i="1"/>
  <c r="J27" i="1"/>
  <c r="M26" i="1"/>
  <c r="L26" i="1"/>
  <c r="K26" i="1"/>
  <c r="J30" i="1" l="1"/>
  <c r="J26" i="1"/>
  <c r="J25" i="1"/>
  <c r="J17" i="1"/>
  <c r="J37" i="1" s="1"/>
  <c r="K14" i="1" l="1"/>
  <c r="P34" i="1"/>
  <c r="M14" i="1"/>
  <c r="M34" i="1" l="1"/>
  <c r="O34" i="1"/>
  <c r="K34" i="1"/>
  <c r="J14" i="1"/>
  <c r="J34" i="1" l="1"/>
</calcChain>
</file>

<file path=xl/sharedStrings.xml><?xml version="1.0" encoding="utf-8"?>
<sst xmlns="http://schemas.openxmlformats.org/spreadsheetml/2006/main" count="108" uniqueCount="51">
  <si>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</si>
  <si>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</si>
  <si>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</si>
  <si>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</si>
  <si>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</si>
  <si>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</si>
  <si>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</si>
  <si>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</si>
  <si>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</si>
  <si>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</si>
  <si>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</si>
  <si>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</si>
  <si>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</si>
  <si>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</si>
  <si>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</si>
  <si>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</si>
  <si>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</si>
  <si>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</si>
  <si>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</si>
  <si>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</si>
  <si>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</si>
  <si>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</si>
  <si>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</si>
  <si>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</si>
  <si>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</si>
  <si>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</si>
  <si>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</si>
  <si>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</si>
  <si>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</si>
  <si>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</si>
  <si>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Увеличение протяженности автомобильных дорог общего пользования, с твердым покрытием (км/год)</t>
  </si>
  <si>
    <t>бюджет поселения</t>
  </si>
  <si>
    <t>районный бюджет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</si>
  <si>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</si>
  <si>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МЕРОПРИЯТИЯ  ПОДПРОГРАММЫ 4 МУНИЦИПАЛЬНОЙ ПРОГРАММЫ</t>
  </si>
  <si>
    <t>Задача 1 ПП -Развитие дорожной сети в населенных пунктах поселения</t>
  </si>
  <si>
    <t>Таблица 7.4.4.1</t>
  </si>
  <si>
    <t>Администрация Великорусского сельского поселения Калачинского муниципального района Омской области</t>
  </si>
  <si>
    <t>км</t>
  </si>
  <si>
    <t xml:space="preserve">Протяженность автомобильной дороги </t>
  </si>
  <si>
    <r>
      <rPr>
        <b/>
        <sz val="13"/>
        <rFont val="Times New Roman"/>
        <family val="1"/>
        <charset val="204"/>
      </rPr>
      <t>Основное мероприятие 1 ПП 4</t>
    </r>
    <r>
      <rPr>
        <sz val="13"/>
        <rFont val="Times New Roman"/>
        <family val="1"/>
        <charset val="204"/>
      </rPr>
      <t xml:space="preserve"> -       Ремонт автомобильных дорог общего пользования местного значения</t>
    </r>
  </si>
  <si>
    <r>
      <rPr>
        <b/>
        <sz val="13"/>
        <rFont val="Times New Roman"/>
        <family val="1"/>
        <charset val="204"/>
      </rPr>
      <t>Основное мероприятие 2 ПП 4</t>
    </r>
    <r>
      <rPr>
        <sz val="13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</si>
  <si>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t>1.1</t>
  </si>
  <si>
    <t>Площадь автомобильных дорог, в отношении которых произведен ремонт</t>
  </si>
  <si>
    <t>тыс.кв.м.</t>
  </si>
  <si>
    <t>Мероприятие 1 ОМ 1 ПП 4 Ремонт автомобильных дорог по ул.Булавко (от д. №1 до пересечения с ул.Новой); ул.Совхозная (от д. №17 до д. №25) в с.Великорусское Великорусского сельского поселения Калачинского муниципального района Омской области</t>
  </si>
  <si>
    <t>Объем финансирования мероприятий  ПП (тыс. рублей)</t>
  </si>
  <si>
    <t xml:space="preserve">Приложение № 4 к подпрограмме «Модернизация и развитие автомобильных дорог, обеспечение безопасности дорожного движения в Великорусском сельском поселении»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годы»
</t>
  </si>
  <si>
    <r>
      <t xml:space="preserve">Основное мероприятие 3 ПП 4 - </t>
    </r>
    <r>
      <rPr>
        <sz val="13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</si>
  <si>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3"/>
        <rFont val="Times New Roman"/>
        <family val="1"/>
        <charset val="204"/>
      </rPr>
      <t xml:space="preserve">Основное мероприятие 4 ПП 4 </t>
    </r>
    <r>
      <rPr>
        <sz val="13"/>
        <rFont val="Times New Roman"/>
        <family val="1"/>
        <charset val="204"/>
      </rPr>
      <t>- Строительство автомобильной дороги к молочно-товарной ферме деревни Розенталь Великорусского сельского поселения Калачинского муниципального района Омской области</t>
    </r>
  </si>
  <si>
    <t>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</si>
</sst>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tabSelected="1" topLeftCell="A22" zoomScale="50" zoomScaleNormal="50" workbookViewId="0">
      <selection activeCell="Q34" sqref="Q34:Q37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3.28515625" style="1" customWidth="1"/>
    <col min="11" max="11" width="11" style="1" customWidth="1"/>
    <col min="12" max="12" width="13.7109375" style="1" customWidth="1"/>
    <col min="13" max="13" width="10.5703125" style="19" customWidth="1"/>
    <col min="14" max="16" width="10.5703125" style="1" customWidth="1"/>
    <col min="17" max="17" width="32" style="1" customWidth="1"/>
    <col min="18" max="21" width="9.140625" style="1"/>
    <col min="22" max="22" width="9.140625" style="19"/>
    <col min="23" max="16384" width="9.140625" style="1"/>
  </cols>
  <sheetData>
    <row r="1" spans="1:25" ht="15" customHeight="1" x14ac:dyDescent="0.3">
      <c r="M1" s="2"/>
      <c r="T1" s="62" t="s">
        <v>47</v>
      </c>
      <c r="U1" s="62"/>
      <c r="V1" s="62"/>
      <c r="W1" s="62"/>
      <c r="X1" s="62"/>
      <c r="Y1" s="62"/>
    </row>
    <row r="2" spans="1:25" x14ac:dyDescent="0.3">
      <c r="M2" s="2"/>
      <c r="T2" s="62"/>
      <c r="U2" s="62"/>
      <c r="V2" s="62"/>
      <c r="W2" s="62"/>
      <c r="X2" s="62"/>
      <c r="Y2" s="62"/>
    </row>
    <row r="3" spans="1:25" x14ac:dyDescent="0.3">
      <c r="M3" s="2"/>
      <c r="T3" s="62"/>
      <c r="U3" s="62"/>
      <c r="V3" s="62"/>
      <c r="W3" s="62"/>
      <c r="X3" s="62"/>
      <c r="Y3" s="62"/>
    </row>
    <row r="4" spans="1:25" ht="99.75" customHeight="1" x14ac:dyDescent="0.3">
      <c r="M4" s="2"/>
      <c r="T4" s="62"/>
      <c r="U4" s="62"/>
      <c r="V4" s="62"/>
      <c r="W4" s="62"/>
      <c r="X4" s="62"/>
      <c r="Y4" s="62"/>
    </row>
    <row r="5" spans="1:25" ht="41.25" customHeight="1" x14ac:dyDescent="0.3">
      <c r="A5" s="41" t="s">
        <v>34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36</v>
      </c>
    </row>
    <row r="7" spans="1:25" ht="29.45" customHeight="1" x14ac:dyDescent="0.3">
      <c r="A7" s="44" t="s">
        <v>0</v>
      </c>
      <c r="B7" s="44" t="s">
        <v>23</v>
      </c>
      <c r="C7" s="43" t="s">
        <v>24</v>
      </c>
      <c r="D7" s="43"/>
      <c r="E7" s="42" t="s">
        <v>16</v>
      </c>
      <c r="F7" s="44" t="s">
        <v>46</v>
      </c>
      <c r="G7" s="44"/>
      <c r="H7" s="44"/>
      <c r="I7" s="44"/>
      <c r="J7" s="44"/>
      <c r="K7" s="44"/>
      <c r="L7" s="44"/>
      <c r="M7" s="44"/>
      <c r="N7" s="44"/>
      <c r="O7" s="44"/>
      <c r="P7" s="44"/>
      <c r="Q7" s="44" t="s">
        <v>8</v>
      </c>
      <c r="R7" s="44"/>
      <c r="S7" s="44"/>
      <c r="T7" s="44"/>
      <c r="U7" s="44"/>
      <c r="V7" s="44"/>
      <c r="W7" s="44"/>
      <c r="X7" s="44"/>
      <c r="Y7" s="44"/>
    </row>
    <row r="8" spans="1:25" ht="42" customHeight="1" x14ac:dyDescent="0.3">
      <c r="A8" s="44"/>
      <c r="B8" s="44"/>
      <c r="C8" s="43"/>
      <c r="D8" s="43"/>
      <c r="E8" s="42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 t="s">
        <v>19</v>
      </c>
      <c r="R8" s="45" t="s">
        <v>20</v>
      </c>
      <c r="S8" s="44" t="s">
        <v>21</v>
      </c>
      <c r="T8" s="44"/>
      <c r="U8" s="44"/>
      <c r="V8" s="44"/>
      <c r="W8" s="44"/>
      <c r="X8" s="44"/>
      <c r="Y8" s="44"/>
    </row>
    <row r="9" spans="1:25" ht="61.15" customHeight="1" x14ac:dyDescent="0.3">
      <c r="A9" s="44"/>
      <c r="B9" s="44"/>
      <c r="C9" s="43"/>
      <c r="D9" s="43"/>
      <c r="E9" s="42"/>
      <c r="F9" s="63" t="s">
        <v>10</v>
      </c>
      <c r="G9" s="64"/>
      <c r="H9" s="65"/>
      <c r="I9" s="43" t="s">
        <v>17</v>
      </c>
      <c r="J9" s="44" t="s">
        <v>18</v>
      </c>
      <c r="K9" s="44" t="s">
        <v>5</v>
      </c>
      <c r="L9" s="44"/>
      <c r="M9" s="44"/>
      <c r="N9" s="44"/>
      <c r="O9" s="44"/>
      <c r="P9" s="44"/>
      <c r="Q9" s="44"/>
      <c r="R9" s="45"/>
      <c r="S9" s="44" t="s">
        <v>18</v>
      </c>
      <c r="T9" s="44" t="s">
        <v>6</v>
      </c>
      <c r="U9" s="44"/>
      <c r="V9" s="44"/>
      <c r="W9" s="44"/>
      <c r="X9" s="44"/>
      <c r="Y9" s="44"/>
    </row>
    <row r="10" spans="1:25" ht="151.5" customHeight="1" x14ac:dyDescent="0.3">
      <c r="A10" s="44"/>
      <c r="B10" s="44"/>
      <c r="C10" s="6" t="s">
        <v>1</v>
      </c>
      <c r="D10" s="6" t="s">
        <v>2</v>
      </c>
      <c r="E10" s="42"/>
      <c r="F10" s="7" t="s">
        <v>11</v>
      </c>
      <c r="G10" s="7" t="s">
        <v>12</v>
      </c>
      <c r="H10" s="7" t="s">
        <v>22</v>
      </c>
      <c r="I10" s="43"/>
      <c r="J10" s="44"/>
      <c r="K10" s="6" t="s">
        <v>9</v>
      </c>
      <c r="L10" s="6" t="s">
        <v>15</v>
      </c>
      <c r="M10" s="8" t="s">
        <v>25</v>
      </c>
      <c r="N10" s="6" t="s">
        <v>26</v>
      </c>
      <c r="O10" s="6" t="s">
        <v>27</v>
      </c>
      <c r="P10" s="6" t="s">
        <v>28</v>
      </c>
      <c r="Q10" s="44"/>
      <c r="R10" s="45"/>
      <c r="S10" s="44"/>
      <c r="T10" s="6" t="s">
        <v>9</v>
      </c>
      <c r="U10" s="6" t="s">
        <v>15</v>
      </c>
      <c r="V10" s="8" t="s">
        <v>25</v>
      </c>
      <c r="W10" s="6" t="s">
        <v>26</v>
      </c>
      <c r="X10" s="6" t="s">
        <v>27</v>
      </c>
      <c r="Y10" s="20" t="s">
        <v>28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6" t="s">
        <v>33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</row>
    <row r="13" spans="1:25" x14ac:dyDescent="0.3">
      <c r="A13" s="55" t="s">
        <v>35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</row>
    <row r="14" spans="1:25" ht="34.5" customHeight="1" x14ac:dyDescent="0.3">
      <c r="A14" s="21">
        <v>1</v>
      </c>
      <c r="B14" s="24" t="s">
        <v>40</v>
      </c>
      <c r="C14" s="21">
        <v>2020</v>
      </c>
      <c r="D14" s="21">
        <v>2025</v>
      </c>
      <c r="E14" s="24" t="s">
        <v>37</v>
      </c>
      <c r="F14" s="21" t="s">
        <v>13</v>
      </c>
      <c r="G14" s="21" t="s">
        <v>14</v>
      </c>
      <c r="H14" s="21"/>
      <c r="I14" s="10" t="s">
        <v>3</v>
      </c>
      <c r="J14" s="11">
        <f>K14+L14+M14+N14+O14+P14</f>
        <v>9900.11</v>
      </c>
      <c r="K14" s="11">
        <f>1264-K30</f>
        <v>1264</v>
      </c>
      <c r="L14" s="11">
        <f>L15+L17</f>
        <v>4203.6099999999997</v>
      </c>
      <c r="M14" s="11">
        <f t="shared" ref="M14" si="0">M15+M16+M17</f>
        <v>1432.5</v>
      </c>
      <c r="N14" s="11">
        <v>1000</v>
      </c>
      <c r="O14" s="11">
        <v>1000</v>
      </c>
      <c r="P14" s="11">
        <v>1000</v>
      </c>
      <c r="Q14" s="24" t="s">
        <v>30</v>
      </c>
      <c r="R14" s="21" t="s">
        <v>4</v>
      </c>
      <c r="S14" s="21" t="s">
        <v>4</v>
      </c>
      <c r="T14" s="21"/>
      <c r="U14" s="21"/>
      <c r="V14" s="21"/>
      <c r="W14" s="21"/>
      <c r="X14" s="21"/>
      <c r="Y14" s="21"/>
    </row>
    <row r="15" spans="1:25" ht="33" customHeight="1" x14ac:dyDescent="0.3">
      <c r="A15" s="22"/>
      <c r="B15" s="25"/>
      <c r="C15" s="22"/>
      <c r="D15" s="22"/>
      <c r="E15" s="25"/>
      <c r="F15" s="22"/>
      <c r="G15" s="22"/>
      <c r="H15" s="22"/>
      <c r="I15" s="10" t="s">
        <v>29</v>
      </c>
      <c r="J15" s="11">
        <v>3993.43</v>
      </c>
      <c r="K15" s="11">
        <v>0</v>
      </c>
      <c r="L15" s="11">
        <v>3993.43</v>
      </c>
      <c r="M15" s="11">
        <v>0</v>
      </c>
      <c r="N15" s="11">
        <v>0</v>
      </c>
      <c r="O15" s="11">
        <v>0</v>
      </c>
      <c r="P15" s="11">
        <v>0</v>
      </c>
      <c r="Q15" s="25"/>
      <c r="R15" s="22"/>
      <c r="S15" s="22"/>
      <c r="T15" s="22"/>
      <c r="U15" s="22"/>
      <c r="V15" s="22"/>
      <c r="W15" s="22"/>
      <c r="X15" s="22"/>
      <c r="Y15" s="22"/>
    </row>
    <row r="16" spans="1:25" ht="33" customHeight="1" x14ac:dyDescent="0.3">
      <c r="A16" s="22"/>
      <c r="B16" s="25"/>
      <c r="C16" s="22"/>
      <c r="D16" s="22"/>
      <c r="E16" s="25"/>
      <c r="F16" s="22"/>
      <c r="G16" s="22"/>
      <c r="H16" s="22"/>
      <c r="I16" s="12" t="s">
        <v>32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25"/>
      <c r="R16" s="13"/>
      <c r="S16" s="13"/>
      <c r="T16" s="13"/>
      <c r="U16" s="13"/>
      <c r="V16" s="13"/>
      <c r="W16" s="13"/>
      <c r="X16" s="13"/>
      <c r="Y16" s="13"/>
    </row>
    <row r="17" spans="1:25" ht="105" customHeight="1" x14ac:dyDescent="0.3">
      <c r="A17" s="23"/>
      <c r="B17" s="26"/>
      <c r="C17" s="23"/>
      <c r="D17" s="23"/>
      <c r="E17" s="26"/>
      <c r="F17" s="23"/>
      <c r="G17" s="23"/>
      <c r="H17" s="23"/>
      <c r="I17" s="14" t="s">
        <v>31</v>
      </c>
      <c r="J17" s="11">
        <f>K17+L17+M17+N17+O17+P17</f>
        <v>5906.68</v>
      </c>
      <c r="K17" s="11">
        <v>1264</v>
      </c>
      <c r="L17" s="11">
        <v>210.18</v>
      </c>
      <c r="M17" s="11">
        <v>1432.5</v>
      </c>
      <c r="N17" s="11">
        <v>1000</v>
      </c>
      <c r="O17" s="11">
        <v>1000</v>
      </c>
      <c r="P17" s="11">
        <v>1000</v>
      </c>
      <c r="Q17" s="32"/>
      <c r="R17" s="15" t="s">
        <v>4</v>
      </c>
      <c r="S17" s="15" t="s">
        <v>4</v>
      </c>
      <c r="T17" s="15"/>
      <c r="U17" s="15"/>
      <c r="V17" s="15"/>
      <c r="W17" s="15"/>
      <c r="X17" s="15"/>
      <c r="Y17" s="15"/>
    </row>
    <row r="18" spans="1:25" ht="48" customHeight="1" x14ac:dyDescent="0.3">
      <c r="A18" s="27" t="s">
        <v>42</v>
      </c>
      <c r="B18" s="25" t="s">
        <v>45</v>
      </c>
      <c r="C18" s="21">
        <v>2021</v>
      </c>
      <c r="D18" s="21">
        <v>2021</v>
      </c>
      <c r="E18" s="24" t="s">
        <v>37</v>
      </c>
      <c r="F18" s="21" t="s">
        <v>13</v>
      </c>
      <c r="G18" s="21" t="s">
        <v>14</v>
      </c>
      <c r="H18" s="21"/>
      <c r="I18" s="10" t="s">
        <v>3</v>
      </c>
      <c r="J18" s="11">
        <f t="shared" ref="J18:P18" si="1">J19+J20+J21</f>
        <v>4203.6099999999997</v>
      </c>
      <c r="K18" s="11">
        <f t="shared" si="1"/>
        <v>0</v>
      </c>
      <c r="L18" s="11">
        <f>L19+L21</f>
        <v>4203.6099999999997</v>
      </c>
      <c r="M18" s="11">
        <f t="shared" si="1"/>
        <v>0</v>
      </c>
      <c r="N18" s="11">
        <f t="shared" si="1"/>
        <v>0</v>
      </c>
      <c r="O18" s="11">
        <f t="shared" si="1"/>
        <v>0</v>
      </c>
      <c r="P18" s="11">
        <f t="shared" si="1"/>
        <v>0</v>
      </c>
      <c r="Q18" s="38" t="s">
        <v>43</v>
      </c>
      <c r="R18" s="24" t="s">
        <v>44</v>
      </c>
      <c r="S18" s="21"/>
      <c r="T18" s="21"/>
      <c r="U18" s="24">
        <v>2.4750000000000001</v>
      </c>
      <c r="V18" s="21"/>
      <c r="W18" s="21"/>
      <c r="X18" s="21"/>
      <c r="Y18" s="21"/>
    </row>
    <row r="19" spans="1:25" ht="48" customHeight="1" x14ac:dyDescent="0.3">
      <c r="A19" s="36"/>
      <c r="B19" s="25"/>
      <c r="C19" s="22"/>
      <c r="D19" s="22"/>
      <c r="E19" s="25"/>
      <c r="F19" s="22"/>
      <c r="G19" s="22"/>
      <c r="H19" s="22"/>
      <c r="I19" s="10" t="s">
        <v>29</v>
      </c>
      <c r="J19" s="11">
        <f>K19++L19+M19+N19+O19+P19</f>
        <v>3993.43</v>
      </c>
      <c r="K19" s="11">
        <v>0</v>
      </c>
      <c r="L19" s="11">
        <v>3993.43</v>
      </c>
      <c r="M19" s="11">
        <v>0</v>
      </c>
      <c r="N19" s="11">
        <v>0</v>
      </c>
      <c r="O19" s="11">
        <v>0</v>
      </c>
      <c r="P19" s="11">
        <v>0</v>
      </c>
      <c r="Q19" s="39"/>
      <c r="R19" s="25"/>
      <c r="S19" s="22"/>
      <c r="T19" s="22"/>
      <c r="U19" s="25"/>
      <c r="V19" s="22"/>
      <c r="W19" s="22"/>
      <c r="X19" s="22"/>
      <c r="Y19" s="22"/>
    </row>
    <row r="20" spans="1:25" ht="48" customHeight="1" x14ac:dyDescent="0.3">
      <c r="A20" s="36"/>
      <c r="B20" s="25"/>
      <c r="C20" s="22"/>
      <c r="D20" s="22"/>
      <c r="E20" s="25"/>
      <c r="F20" s="22"/>
      <c r="G20" s="22"/>
      <c r="H20" s="22"/>
      <c r="I20" s="12" t="s">
        <v>32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39"/>
      <c r="R20" s="25"/>
      <c r="S20" s="22"/>
      <c r="T20" s="22"/>
      <c r="U20" s="25"/>
      <c r="V20" s="22"/>
      <c r="W20" s="22"/>
      <c r="X20" s="22"/>
      <c r="Y20" s="22"/>
    </row>
    <row r="21" spans="1:25" ht="66.75" customHeight="1" x14ac:dyDescent="0.3">
      <c r="A21" s="37"/>
      <c r="B21" s="26"/>
      <c r="C21" s="23"/>
      <c r="D21" s="23"/>
      <c r="E21" s="26"/>
      <c r="F21" s="23"/>
      <c r="G21" s="23"/>
      <c r="H21" s="23"/>
      <c r="I21" s="14" t="s">
        <v>31</v>
      </c>
      <c r="J21" s="11">
        <f>K21+L21+M21+N21+O21+P21</f>
        <v>210.18</v>
      </c>
      <c r="K21" s="11">
        <v>0</v>
      </c>
      <c r="L21" s="11">
        <v>210.18</v>
      </c>
      <c r="M21" s="11">
        <v>0</v>
      </c>
      <c r="N21" s="11">
        <v>0</v>
      </c>
      <c r="O21" s="11">
        <v>0</v>
      </c>
      <c r="P21" s="11">
        <v>0</v>
      </c>
      <c r="Q21" s="40"/>
      <c r="R21" s="26"/>
      <c r="S21" s="23"/>
      <c r="T21" s="23"/>
      <c r="U21" s="26"/>
      <c r="V21" s="23"/>
      <c r="W21" s="23"/>
      <c r="X21" s="23"/>
      <c r="Y21" s="23"/>
    </row>
    <row r="22" spans="1:25" ht="36.75" customHeight="1" x14ac:dyDescent="0.3">
      <c r="A22" s="30">
        <v>2</v>
      </c>
      <c r="B22" s="24" t="s">
        <v>41</v>
      </c>
      <c r="C22" s="30">
        <v>2020</v>
      </c>
      <c r="D22" s="30">
        <v>2025</v>
      </c>
      <c r="E22" s="24" t="s">
        <v>37</v>
      </c>
      <c r="F22" s="33" t="s">
        <v>13</v>
      </c>
      <c r="G22" s="33" t="s">
        <v>14</v>
      </c>
      <c r="H22" s="33"/>
      <c r="I22" s="10" t="s">
        <v>3</v>
      </c>
      <c r="J22" s="11">
        <f>K22+L22+M22+N22+O22+P22</f>
        <v>2683.82</v>
      </c>
      <c r="K22" s="11">
        <f t="shared" ref="K22:M22" si="2">K23+K24+K25</f>
        <v>354</v>
      </c>
      <c r="L22" s="11">
        <v>677.63</v>
      </c>
      <c r="M22" s="11">
        <f t="shared" si="2"/>
        <v>250</v>
      </c>
      <c r="N22" s="11">
        <v>424.19</v>
      </c>
      <c r="O22" s="11">
        <v>489</v>
      </c>
      <c r="P22" s="11">
        <v>489</v>
      </c>
      <c r="Q22" s="24"/>
      <c r="R22" s="21" t="s">
        <v>4</v>
      </c>
      <c r="S22" s="21" t="s">
        <v>4</v>
      </c>
      <c r="T22" s="21"/>
      <c r="U22" s="21"/>
      <c r="V22" s="21"/>
      <c r="W22" s="21"/>
      <c r="X22" s="21"/>
      <c r="Y22" s="21"/>
    </row>
    <row r="23" spans="1:25" ht="39" customHeight="1" x14ac:dyDescent="0.3">
      <c r="A23" s="30"/>
      <c r="B23" s="25"/>
      <c r="C23" s="30"/>
      <c r="D23" s="30"/>
      <c r="E23" s="25"/>
      <c r="F23" s="34"/>
      <c r="G23" s="34"/>
      <c r="H23" s="34"/>
      <c r="I23" s="10" t="s">
        <v>29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25"/>
      <c r="R23" s="22"/>
      <c r="S23" s="22"/>
      <c r="T23" s="22"/>
      <c r="U23" s="22"/>
      <c r="V23" s="22"/>
      <c r="W23" s="22"/>
      <c r="X23" s="22"/>
      <c r="Y23" s="22"/>
    </row>
    <row r="24" spans="1:25" ht="39" customHeight="1" x14ac:dyDescent="0.3">
      <c r="A24" s="30"/>
      <c r="B24" s="25"/>
      <c r="C24" s="30"/>
      <c r="D24" s="30"/>
      <c r="E24" s="25"/>
      <c r="F24" s="34"/>
      <c r="G24" s="34"/>
      <c r="H24" s="34"/>
      <c r="I24" s="12" t="s">
        <v>32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25"/>
      <c r="R24" s="22"/>
      <c r="S24" s="22"/>
      <c r="T24" s="22"/>
      <c r="U24" s="22"/>
      <c r="V24" s="22"/>
      <c r="W24" s="22"/>
      <c r="X24" s="22"/>
      <c r="Y24" s="22"/>
    </row>
    <row r="25" spans="1:25" ht="86.25" customHeight="1" x14ac:dyDescent="0.3">
      <c r="A25" s="30"/>
      <c r="B25" s="26"/>
      <c r="C25" s="30"/>
      <c r="D25" s="30"/>
      <c r="E25" s="26"/>
      <c r="F25" s="35"/>
      <c r="G25" s="35"/>
      <c r="H25" s="35"/>
      <c r="I25" s="10" t="s">
        <v>31</v>
      </c>
      <c r="J25" s="11">
        <f>K25+L25+M25+N25+O25+P25</f>
        <v>2683.82</v>
      </c>
      <c r="K25" s="11">
        <v>354</v>
      </c>
      <c r="L25" s="11">
        <v>677.63</v>
      </c>
      <c r="M25" s="11">
        <v>250</v>
      </c>
      <c r="N25" s="11">
        <v>424.19</v>
      </c>
      <c r="O25" s="11">
        <v>489</v>
      </c>
      <c r="P25" s="11">
        <v>489</v>
      </c>
      <c r="Q25" s="26"/>
      <c r="R25" s="23"/>
      <c r="S25" s="23"/>
      <c r="T25" s="23"/>
      <c r="U25" s="23"/>
      <c r="V25" s="23"/>
      <c r="W25" s="23"/>
      <c r="X25" s="23"/>
      <c r="Y25" s="23"/>
    </row>
    <row r="26" spans="1:25" ht="42" customHeight="1" x14ac:dyDescent="0.3">
      <c r="A26" s="27" t="s">
        <v>50</v>
      </c>
      <c r="B26" s="70" t="s">
        <v>48</v>
      </c>
      <c r="C26" s="30">
        <v>2021</v>
      </c>
      <c r="D26" s="30">
        <v>2021</v>
      </c>
      <c r="E26" s="24" t="s">
        <v>37</v>
      </c>
      <c r="F26" s="33" t="s">
        <v>13</v>
      </c>
      <c r="G26" s="33" t="s">
        <v>14</v>
      </c>
      <c r="H26" s="33"/>
      <c r="I26" s="10" t="s">
        <v>3</v>
      </c>
      <c r="J26" s="11">
        <f>K26+L26+M26+N26+O26+P26</f>
        <v>280</v>
      </c>
      <c r="K26" s="11">
        <f t="shared" ref="K26:P26" si="3">K27+K28+K29</f>
        <v>0</v>
      </c>
      <c r="L26" s="11">
        <f t="shared" si="3"/>
        <v>40</v>
      </c>
      <c r="M26" s="11">
        <f t="shared" si="3"/>
        <v>0</v>
      </c>
      <c r="N26" s="11">
        <v>80</v>
      </c>
      <c r="O26" s="11">
        <v>80</v>
      </c>
      <c r="P26" s="11">
        <v>80</v>
      </c>
      <c r="Q26" s="24"/>
      <c r="R26" s="21"/>
      <c r="S26" s="21"/>
      <c r="T26" s="21"/>
      <c r="U26" s="21"/>
      <c r="V26" s="21"/>
      <c r="W26" s="21"/>
      <c r="X26" s="21"/>
      <c r="Y26" s="21"/>
    </row>
    <row r="27" spans="1:25" ht="42" customHeight="1" x14ac:dyDescent="0.3">
      <c r="A27" s="28"/>
      <c r="B27" s="31"/>
      <c r="C27" s="30"/>
      <c r="D27" s="30"/>
      <c r="E27" s="25"/>
      <c r="F27" s="34"/>
      <c r="G27" s="34"/>
      <c r="H27" s="34"/>
      <c r="I27" s="10" t="s">
        <v>29</v>
      </c>
      <c r="J27" s="11">
        <f>K27+L27+M27+N27+O27+P27</f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25"/>
      <c r="R27" s="22"/>
      <c r="S27" s="22"/>
      <c r="T27" s="22"/>
      <c r="U27" s="22"/>
      <c r="V27" s="22"/>
      <c r="W27" s="22"/>
      <c r="X27" s="22"/>
      <c r="Y27" s="22"/>
    </row>
    <row r="28" spans="1:25" ht="42" customHeight="1" x14ac:dyDescent="0.3">
      <c r="A28" s="28"/>
      <c r="B28" s="31"/>
      <c r="C28" s="30"/>
      <c r="D28" s="30"/>
      <c r="E28" s="25"/>
      <c r="F28" s="34"/>
      <c r="G28" s="34"/>
      <c r="H28" s="34"/>
      <c r="I28" s="12" t="s">
        <v>32</v>
      </c>
      <c r="J28" s="11">
        <f>K28+L28+M28+N28+O28+P28</f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25"/>
      <c r="R28" s="22"/>
      <c r="S28" s="22"/>
      <c r="T28" s="22"/>
      <c r="U28" s="22"/>
      <c r="V28" s="22"/>
      <c r="W28" s="22"/>
      <c r="X28" s="22"/>
      <c r="Y28" s="22"/>
    </row>
    <row r="29" spans="1:25" ht="69.75" customHeight="1" x14ac:dyDescent="0.3">
      <c r="A29" s="29"/>
      <c r="B29" s="32"/>
      <c r="C29" s="30"/>
      <c r="D29" s="30"/>
      <c r="E29" s="26"/>
      <c r="F29" s="35"/>
      <c r="G29" s="35"/>
      <c r="H29" s="35"/>
      <c r="I29" s="10" t="s">
        <v>31</v>
      </c>
      <c r="J29" s="11">
        <f>K29+L29+M29+N29+O29+P29</f>
        <v>40</v>
      </c>
      <c r="K29" s="11">
        <v>0</v>
      </c>
      <c r="L29" s="11">
        <v>40</v>
      </c>
      <c r="M29" s="11">
        <v>0</v>
      </c>
      <c r="N29" s="11">
        <v>0</v>
      </c>
      <c r="O29" s="11">
        <v>0</v>
      </c>
      <c r="P29" s="11">
        <v>0</v>
      </c>
      <c r="Q29" s="26"/>
      <c r="R29" s="23"/>
      <c r="S29" s="23"/>
      <c r="T29" s="23"/>
      <c r="U29" s="23"/>
      <c r="V29" s="23"/>
      <c r="W29" s="23"/>
      <c r="X29" s="23"/>
      <c r="Y29" s="23"/>
    </row>
    <row r="30" spans="1:25" ht="42" customHeight="1" x14ac:dyDescent="0.3">
      <c r="A30" s="67">
        <v>4</v>
      </c>
      <c r="B30" s="24" t="s">
        <v>49</v>
      </c>
      <c r="C30" s="30">
        <v>2021</v>
      </c>
      <c r="D30" s="30">
        <v>2021</v>
      </c>
      <c r="E30" s="24" t="s">
        <v>37</v>
      </c>
      <c r="F30" s="33" t="s">
        <v>13</v>
      </c>
      <c r="G30" s="33" t="s">
        <v>14</v>
      </c>
      <c r="H30" s="33"/>
      <c r="I30" s="10" t="s">
        <v>3</v>
      </c>
      <c r="J30" s="11">
        <f t="shared" ref="J30:P30" si="4">J31+J32+J33</f>
        <v>20777.240000000002</v>
      </c>
      <c r="K30" s="11">
        <f t="shared" si="4"/>
        <v>0</v>
      </c>
      <c r="L30" s="71">
        <v>20777.240000000002</v>
      </c>
      <c r="M30" s="11">
        <f t="shared" si="4"/>
        <v>0</v>
      </c>
      <c r="N30" s="11">
        <f t="shared" si="4"/>
        <v>0</v>
      </c>
      <c r="O30" s="11">
        <f t="shared" si="4"/>
        <v>0</v>
      </c>
      <c r="P30" s="11">
        <f t="shared" si="4"/>
        <v>0</v>
      </c>
      <c r="Q30" s="24" t="s">
        <v>39</v>
      </c>
      <c r="R30" s="21" t="s">
        <v>38</v>
      </c>
      <c r="S30" s="21">
        <v>0.4</v>
      </c>
      <c r="T30" s="21"/>
      <c r="U30" s="21">
        <v>0.4</v>
      </c>
      <c r="V30" s="21"/>
      <c r="W30" s="21"/>
      <c r="X30" s="21"/>
      <c r="Y30" s="21"/>
    </row>
    <row r="31" spans="1:25" ht="42" customHeight="1" x14ac:dyDescent="0.3">
      <c r="A31" s="68"/>
      <c r="B31" s="25"/>
      <c r="C31" s="30"/>
      <c r="D31" s="30"/>
      <c r="E31" s="25"/>
      <c r="F31" s="34"/>
      <c r="G31" s="34"/>
      <c r="H31" s="34"/>
      <c r="I31" s="10" t="s">
        <v>29</v>
      </c>
      <c r="J31" s="11">
        <f>K31+L31+M31+N31+O31+P31</f>
        <v>19738.38</v>
      </c>
      <c r="K31" s="11">
        <v>0</v>
      </c>
      <c r="L31" s="11">
        <v>19738.38</v>
      </c>
      <c r="M31" s="11">
        <v>0</v>
      </c>
      <c r="N31" s="11">
        <v>0</v>
      </c>
      <c r="O31" s="11">
        <v>0</v>
      </c>
      <c r="P31" s="11">
        <v>0</v>
      </c>
      <c r="Q31" s="25"/>
      <c r="R31" s="22"/>
      <c r="S31" s="22"/>
      <c r="T31" s="22"/>
      <c r="U31" s="22"/>
      <c r="V31" s="22"/>
      <c r="W31" s="22"/>
      <c r="X31" s="22"/>
      <c r="Y31" s="22"/>
    </row>
    <row r="32" spans="1:25" ht="42" customHeight="1" x14ac:dyDescent="0.3">
      <c r="A32" s="68"/>
      <c r="B32" s="25"/>
      <c r="C32" s="30"/>
      <c r="D32" s="30"/>
      <c r="E32" s="25"/>
      <c r="F32" s="34"/>
      <c r="G32" s="34"/>
      <c r="H32" s="34"/>
      <c r="I32" s="12" t="s">
        <v>32</v>
      </c>
      <c r="J32" s="11">
        <f>K32+L32+M32+N32+O32+P32</f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25"/>
      <c r="R32" s="22"/>
      <c r="S32" s="22"/>
      <c r="T32" s="22"/>
      <c r="U32" s="22"/>
      <c r="V32" s="22"/>
      <c r="W32" s="22"/>
      <c r="X32" s="22"/>
      <c r="Y32" s="22"/>
    </row>
    <row r="33" spans="1:25" ht="87.75" customHeight="1" x14ac:dyDescent="0.3">
      <c r="A33" s="69"/>
      <c r="B33" s="26"/>
      <c r="C33" s="30"/>
      <c r="D33" s="30"/>
      <c r="E33" s="26"/>
      <c r="F33" s="35"/>
      <c r="G33" s="35"/>
      <c r="H33" s="35"/>
      <c r="I33" s="10" t="s">
        <v>31</v>
      </c>
      <c r="J33" s="11">
        <f>K33+L33+M33+N33+O33+P33</f>
        <v>1038.8599999999999</v>
      </c>
      <c r="K33" s="11">
        <v>0</v>
      </c>
      <c r="L33" s="11">
        <v>1038.8599999999999</v>
      </c>
      <c r="M33" s="11">
        <v>0</v>
      </c>
      <c r="N33" s="11">
        <v>0</v>
      </c>
      <c r="O33" s="11">
        <v>0</v>
      </c>
      <c r="P33" s="11">
        <v>0</v>
      </c>
      <c r="Q33" s="26"/>
      <c r="R33" s="23"/>
      <c r="S33" s="23"/>
      <c r="T33" s="23"/>
      <c r="U33" s="23"/>
      <c r="V33" s="23"/>
      <c r="W33" s="23"/>
      <c r="X33" s="23"/>
      <c r="Y33" s="23"/>
    </row>
    <row r="34" spans="1:25" ht="30" customHeight="1" x14ac:dyDescent="0.3">
      <c r="A34" s="56" t="s">
        <v>7</v>
      </c>
      <c r="B34" s="57"/>
      <c r="C34" s="49">
        <v>2020</v>
      </c>
      <c r="D34" s="49">
        <v>2025</v>
      </c>
      <c r="E34" s="52" t="s">
        <v>4</v>
      </c>
      <c r="F34" s="52" t="s">
        <v>4</v>
      </c>
      <c r="G34" s="52" t="s">
        <v>4</v>
      </c>
      <c r="H34" s="52" t="s">
        <v>4</v>
      </c>
      <c r="I34" s="16" t="s">
        <v>3</v>
      </c>
      <c r="J34" s="17">
        <f>K34+L34+M34+N34+O34+P34</f>
        <v>33422.86</v>
      </c>
      <c r="K34" s="17">
        <f>K14+K18+K22+K26+K30</f>
        <v>1618</v>
      </c>
      <c r="L34" s="17">
        <f>L30+L22+L14</f>
        <v>25658.480000000003</v>
      </c>
      <c r="M34" s="17">
        <f>N14+N22+N26+N30</f>
        <v>1504.19</v>
      </c>
      <c r="N34" s="17">
        <f>N26+N22+N14</f>
        <v>1504.19</v>
      </c>
      <c r="O34" s="17">
        <f>O14+O22+O26+O30</f>
        <v>1569</v>
      </c>
      <c r="P34" s="17">
        <f>P14+P22+P26+P30</f>
        <v>1569</v>
      </c>
      <c r="Q34" s="52" t="s">
        <v>4</v>
      </c>
      <c r="R34" s="49" t="s">
        <v>4</v>
      </c>
      <c r="S34" s="49" t="s">
        <v>4</v>
      </c>
      <c r="T34" s="49" t="s">
        <v>4</v>
      </c>
      <c r="U34" s="49" t="s">
        <v>4</v>
      </c>
      <c r="V34" s="46" t="s">
        <v>4</v>
      </c>
      <c r="W34" s="49" t="s">
        <v>4</v>
      </c>
      <c r="X34" s="49" t="s">
        <v>4</v>
      </c>
      <c r="Y34" s="49" t="s">
        <v>4</v>
      </c>
    </row>
    <row r="35" spans="1:25" ht="35.25" customHeight="1" x14ac:dyDescent="0.3">
      <c r="A35" s="58"/>
      <c r="B35" s="59"/>
      <c r="C35" s="50"/>
      <c r="D35" s="50"/>
      <c r="E35" s="53"/>
      <c r="F35" s="53"/>
      <c r="G35" s="53"/>
      <c r="H35" s="53"/>
      <c r="I35" s="16" t="s">
        <v>29</v>
      </c>
      <c r="J35" s="17">
        <f>J31+J19+Q22</f>
        <v>23731.81</v>
      </c>
      <c r="K35" s="17">
        <v>0</v>
      </c>
      <c r="L35" s="72" t="e">
        <f>L15+L19+#REF!+L23+L27+L31</f>
        <v>#REF!</v>
      </c>
      <c r="M35" s="17">
        <v>0</v>
      </c>
      <c r="N35" s="17">
        <v>0</v>
      </c>
      <c r="O35" s="17">
        <v>0</v>
      </c>
      <c r="P35" s="17">
        <v>0</v>
      </c>
      <c r="Q35" s="53"/>
      <c r="R35" s="50"/>
      <c r="S35" s="50"/>
      <c r="T35" s="50"/>
      <c r="U35" s="50"/>
      <c r="V35" s="47"/>
      <c r="W35" s="50"/>
      <c r="X35" s="50"/>
      <c r="Y35" s="50"/>
    </row>
    <row r="36" spans="1:25" ht="35.25" customHeight="1" x14ac:dyDescent="0.3">
      <c r="A36" s="58"/>
      <c r="B36" s="59"/>
      <c r="C36" s="50"/>
      <c r="D36" s="50"/>
      <c r="E36" s="53"/>
      <c r="F36" s="53"/>
      <c r="G36" s="53"/>
      <c r="H36" s="53"/>
      <c r="I36" s="16" t="s">
        <v>32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53"/>
      <c r="R36" s="50"/>
      <c r="S36" s="50"/>
      <c r="T36" s="50"/>
      <c r="U36" s="50"/>
      <c r="V36" s="47"/>
      <c r="W36" s="50"/>
      <c r="X36" s="50"/>
      <c r="Y36" s="50"/>
    </row>
    <row r="37" spans="1:25" ht="38.25" customHeight="1" x14ac:dyDescent="0.3">
      <c r="A37" s="60"/>
      <c r="B37" s="61"/>
      <c r="C37" s="51"/>
      <c r="D37" s="51"/>
      <c r="E37" s="54"/>
      <c r="F37" s="54"/>
      <c r="G37" s="54"/>
      <c r="H37" s="54"/>
      <c r="I37" s="16" t="s">
        <v>31</v>
      </c>
      <c r="J37" s="17">
        <f>J33+J29+J25+J21+J17</f>
        <v>9879.5400000000009</v>
      </c>
      <c r="K37" s="17" t="e">
        <f>K17+K21+#REF!+K25+K29+K33</f>
        <v>#REF!</v>
      </c>
      <c r="L37" s="17" t="e">
        <f>L17+L21+#REF!+L25+L29+L33</f>
        <v>#REF!</v>
      </c>
      <c r="M37" s="17">
        <v>1424.19</v>
      </c>
      <c r="N37" s="17">
        <v>1504.19</v>
      </c>
      <c r="O37" s="17">
        <v>1569</v>
      </c>
      <c r="P37" s="17">
        <v>1569</v>
      </c>
      <c r="Q37" s="54"/>
      <c r="R37" s="51"/>
      <c r="S37" s="51"/>
      <c r="T37" s="51"/>
      <c r="U37" s="51"/>
      <c r="V37" s="48"/>
      <c r="W37" s="51"/>
      <c r="X37" s="51"/>
      <c r="Y37" s="51"/>
    </row>
    <row r="39" spans="1:25" x14ac:dyDescent="0.3">
      <c r="J39" s="18"/>
    </row>
    <row r="40" spans="1:25" x14ac:dyDescent="0.3">
      <c r="K40" s="18"/>
    </row>
  </sheetData>
  <mergeCells count="120">
    <mergeCell ref="Q30:Q33"/>
    <mergeCell ref="R30:R33"/>
    <mergeCell ref="X30:X33"/>
    <mergeCell ref="Y30:Y33"/>
    <mergeCell ref="S30:S33"/>
    <mergeCell ref="T30:T33"/>
    <mergeCell ref="U30:U33"/>
    <mergeCell ref="V30:V33"/>
    <mergeCell ref="W30:W33"/>
    <mergeCell ref="A34:B37"/>
    <mergeCell ref="Q34:Q37"/>
    <mergeCell ref="X34:X37"/>
    <mergeCell ref="Y34:Y37"/>
    <mergeCell ref="T1:Y4"/>
    <mergeCell ref="H14:H17"/>
    <mergeCell ref="G22:G25"/>
    <mergeCell ref="X22:X25"/>
    <mergeCell ref="Y22:Y25"/>
    <mergeCell ref="T9:Y9"/>
    <mergeCell ref="F9:H9"/>
    <mergeCell ref="F7:P8"/>
    <mergeCell ref="K9:P9"/>
    <mergeCell ref="F34:F37"/>
    <mergeCell ref="G34:G37"/>
    <mergeCell ref="A12:Y12"/>
    <mergeCell ref="A30:A33"/>
    <mergeCell ref="B30:B33"/>
    <mergeCell ref="C30:C33"/>
    <mergeCell ref="D30:D33"/>
    <mergeCell ref="E30:E33"/>
    <mergeCell ref="F30:F33"/>
    <mergeCell ref="G30:G33"/>
    <mergeCell ref="H30:H33"/>
    <mergeCell ref="A13:Y13"/>
    <mergeCell ref="S22:S25"/>
    <mergeCell ref="T22:T25"/>
    <mergeCell ref="U22:U25"/>
    <mergeCell ref="V22:V25"/>
    <mergeCell ref="A22:A25"/>
    <mergeCell ref="E22:E25"/>
    <mergeCell ref="W22:W25"/>
    <mergeCell ref="H22:H25"/>
    <mergeCell ref="S14:S15"/>
    <mergeCell ref="T14:T15"/>
    <mergeCell ref="Q14:Q17"/>
    <mergeCell ref="B22:B25"/>
    <mergeCell ref="C22:C25"/>
    <mergeCell ref="D22:D25"/>
    <mergeCell ref="Q22:Q25"/>
    <mergeCell ref="Y14:Y15"/>
    <mergeCell ref="F22:F25"/>
    <mergeCell ref="R22:R25"/>
    <mergeCell ref="R14:R15"/>
    <mergeCell ref="A14:A17"/>
    <mergeCell ref="B14:B17"/>
    <mergeCell ref="C14:C17"/>
    <mergeCell ref="D14:D17"/>
    <mergeCell ref="V34:V37"/>
    <mergeCell ref="W34:W37"/>
    <mergeCell ref="C34:C37"/>
    <mergeCell ref="D34:D37"/>
    <mergeCell ref="E34:E37"/>
    <mergeCell ref="H34:H37"/>
    <mergeCell ref="R34:R37"/>
    <mergeCell ref="S34:S37"/>
    <mergeCell ref="T34:T37"/>
    <mergeCell ref="U34:U37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E14:E17"/>
    <mergeCell ref="F14:F17"/>
    <mergeCell ref="G14:G17"/>
    <mergeCell ref="A26:A29"/>
    <mergeCell ref="C26:C29"/>
    <mergeCell ref="D26:D29"/>
    <mergeCell ref="B26:B29"/>
    <mergeCell ref="E26:E29"/>
    <mergeCell ref="U14:U15"/>
    <mergeCell ref="F26:F29"/>
    <mergeCell ref="G26:G29"/>
    <mergeCell ref="H26:H29"/>
    <mergeCell ref="Q26:Q29"/>
    <mergeCell ref="R26:R29"/>
    <mergeCell ref="A18:A21"/>
    <mergeCell ref="B18:B21"/>
    <mergeCell ref="C18:C21"/>
    <mergeCell ref="D18:D21"/>
    <mergeCell ref="E18:E21"/>
    <mergeCell ref="F18:F21"/>
    <mergeCell ref="G18:G21"/>
    <mergeCell ref="H18:H21"/>
    <mergeCell ref="Q18:Q21"/>
    <mergeCell ref="R18:R21"/>
    <mergeCell ref="V14:V15"/>
    <mergeCell ref="W14:W15"/>
    <mergeCell ref="X14:X15"/>
    <mergeCell ref="X26:X29"/>
    <mergeCell ref="Y26:Y29"/>
    <mergeCell ref="S26:S29"/>
    <mergeCell ref="T26:T29"/>
    <mergeCell ref="U26:U29"/>
    <mergeCell ref="V26:V29"/>
    <mergeCell ref="W26:W29"/>
    <mergeCell ref="S18:S21"/>
    <mergeCell ref="T18:T21"/>
    <mergeCell ref="U18:U21"/>
    <mergeCell ref="V18:V21"/>
    <mergeCell ref="W18:W21"/>
    <mergeCell ref="X18:X21"/>
    <mergeCell ref="Y18:Y21"/>
  </mergeCells>
  <pageMargins left="0.70866141732283472" right="0.70866141732283472" top="0.35433070866141736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2022-11-28T08:07:25Z</dcterms:modified>
</cp:coreProperties>
</file>